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~1\AppData\Local\Temp\Tandan JSC\files\"/>
    </mc:Choice>
  </mc:AlternateContent>
  <xr:revisionPtr revIDLastSave="0" documentId="13_ncr:1_{E15C8530-353B-4B82-8DC4-A40FF9E8C733}" xr6:coauthVersionLast="47" xr6:coauthVersionMax="47" xr10:uidLastSave="{00000000-0000-0000-0000-000000000000}"/>
  <bookViews>
    <workbookView xWindow="-110" yWindow="-110" windowWidth="19420" windowHeight="10420" firstSheet="2" activeTab="2" xr2:uid="{1684ECE7-BB61-452B-A2FE-3AF2F23F3D29}"/>
  </bookViews>
  <sheets>
    <sheet name="foxz" sheetId="4" state="veryHidden" r:id="rId1"/>
    <sheet name="DS DAT MAT" sheetId="7" state="hidden" r:id="rId2"/>
    <sheet name="DS DAT LUC" sheetId="6" r:id="rId3"/>
    <sheet name="DS CMD" sheetId="3" state="hidden" r:id="rId4"/>
  </sheets>
  <definedNames>
    <definedName name="_xlnm._FilterDatabase" localSheetId="3" hidden="1">'DS CMD'!$A$8:$P$62</definedName>
    <definedName name="_xlnm._FilterDatabase" localSheetId="1" hidden="1">'DS DAT MAT'!$A$6:$N$37</definedName>
    <definedName name="_xlnm.Print_Titles" localSheetId="3">'DS CMD'!$5:$6</definedName>
    <definedName name="_xlnm.Print_Titles" localSheetId="2">'DS DAT LUC'!$4:$5</definedName>
    <definedName name="_xlnm.Print_Titles" localSheetId="1">'DS DAT MAT'!$4:$5</definedName>
  </definedNames>
  <calcPr calcId="191029"/>
</workbook>
</file>

<file path=xl/calcChain.xml><?xml version="1.0" encoding="utf-8"?>
<calcChain xmlns="http://schemas.openxmlformats.org/spreadsheetml/2006/main">
  <c r="J29" i="6" l="1"/>
  <c r="J26" i="6"/>
  <c r="J19" i="6"/>
  <c r="J16" i="6"/>
  <c r="J30" i="3"/>
  <c r="J23" i="3"/>
  <c r="I52" i="3"/>
  <c r="I51" i="3"/>
  <c r="I50" i="3"/>
  <c r="I49" i="3"/>
  <c r="I45" i="3"/>
  <c r="I42" i="3"/>
  <c r="I41" i="3"/>
  <c r="I9" i="7" l="1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8" i="7"/>
  <c r="I37" i="7" l="1"/>
  <c r="H37" i="7"/>
  <c r="G37" i="7"/>
  <c r="F37" i="7"/>
  <c r="H34" i="6"/>
  <c r="K34" i="6"/>
  <c r="J33" i="6"/>
  <c r="J32" i="6"/>
  <c r="J31" i="6"/>
  <c r="G34" i="6"/>
  <c r="F34" i="6"/>
  <c r="J30" i="6"/>
  <c r="J28" i="6"/>
  <c r="J27" i="6"/>
  <c r="J25" i="6"/>
  <c r="J24" i="6"/>
  <c r="J23" i="6"/>
  <c r="J22" i="6"/>
  <c r="J21" i="6"/>
  <c r="J20" i="6"/>
  <c r="J18" i="6"/>
  <c r="J17" i="6"/>
  <c r="J15" i="6"/>
  <c r="J14" i="6"/>
  <c r="J13" i="6"/>
  <c r="J12" i="6"/>
  <c r="J11" i="6"/>
  <c r="J10" i="6"/>
  <c r="J9" i="6"/>
  <c r="J8" i="6"/>
  <c r="J7" i="6"/>
  <c r="J6" i="6"/>
  <c r="J32" i="3"/>
  <c r="H62" i="3"/>
  <c r="K62" i="3"/>
  <c r="J34" i="6" l="1"/>
  <c r="F38" i="3"/>
  <c r="F62" i="3" s="1"/>
  <c r="J11" i="3"/>
  <c r="J12" i="3"/>
  <c r="J13" i="3"/>
  <c r="J14" i="3"/>
  <c r="J15" i="3"/>
  <c r="J16" i="3"/>
  <c r="J17" i="3"/>
  <c r="J18" i="3"/>
  <c r="J19" i="3"/>
  <c r="J20" i="3"/>
  <c r="J21" i="3"/>
  <c r="J22" i="3"/>
  <c r="J24" i="3"/>
  <c r="J25" i="3"/>
  <c r="J26" i="3"/>
  <c r="J27" i="3"/>
  <c r="J28" i="3"/>
  <c r="J29" i="3"/>
  <c r="J31" i="3"/>
  <c r="J33" i="3"/>
  <c r="J34" i="3"/>
  <c r="J35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3" i="3"/>
  <c r="J54" i="3"/>
  <c r="I34" i="6" l="1"/>
  <c r="G38" i="3"/>
  <c r="G62" i="3" s="1"/>
  <c r="I37" i="3"/>
  <c r="J10" i="3"/>
  <c r="J37" i="3" l="1"/>
  <c r="I38" i="3"/>
  <c r="J38" i="3" s="1"/>
  <c r="J62" i="3" l="1"/>
  <c r="I62" i="3"/>
</calcChain>
</file>

<file path=xl/sharedStrings.xml><?xml version="1.0" encoding="utf-8"?>
<sst xmlns="http://schemas.openxmlformats.org/spreadsheetml/2006/main" count="599" uniqueCount="100">
  <si>
    <t>STT</t>
  </si>
  <si>
    <t>Tên chủ sử dụng</t>
  </si>
  <si>
    <t>Địa chỉ (thôn)</t>
  </si>
  <si>
    <t>Số tờ bản đồ</t>
  </si>
  <si>
    <t>Số thửa</t>
  </si>
  <si>
    <t>Loại đất</t>
  </si>
  <si>
    <t>Nguồn gốc sử dụng đất</t>
  </si>
  <si>
    <t>Xứ đồng</t>
  </si>
  <si>
    <t>Ghi chú</t>
  </si>
  <si>
    <t>9=7-8</t>
  </si>
  <si>
    <t>LUC</t>
  </si>
  <si>
    <t>Tổng</t>
  </si>
  <si>
    <t>Diện tích còn lại (m2)</t>
  </si>
  <si>
    <t>Diện tích giao (m2)</t>
  </si>
  <si>
    <t>Diện tích hộ gia đình</t>
  </si>
  <si>
    <t>Diện tích thu hồi, chuyển mục đích thực hiện dự án (m2)</t>
  </si>
  <si>
    <t>10=7-8-9</t>
  </si>
  <si>
    <t>UBND xã</t>
  </si>
  <si>
    <t>Dự án: Xây dựng Quảng trường Trung tâm thị trấn Nếnh, huyện Việt Yên, tỉnh Bắc Giang</t>
  </si>
  <si>
    <t>Nguyễn Thị Thơ (Ngữ)</t>
  </si>
  <si>
    <t>Sen Hồ</t>
  </si>
  <si>
    <t>Trần Ngọc Thảo (Hương)</t>
  </si>
  <si>
    <t xml:space="preserve">Nguyễn Văn Hợi </t>
  </si>
  <si>
    <t>Hoàng Danh Phong (Lý)</t>
  </si>
  <si>
    <t xml:space="preserve"> Nguyễn Văn Chiến (Chữ)</t>
  </si>
  <si>
    <t xml:space="preserve"> Nguyễn Thị Cúc (Lạc)</t>
  </si>
  <si>
    <t xml:space="preserve"> Chu Văn Hưng</t>
  </si>
  <si>
    <t>Chu Văn Hùng (Ngân)</t>
  </si>
  <si>
    <t>Trần Thị Gái</t>
  </si>
  <si>
    <t>Nguyễn Văn Hùng (Lâm)</t>
  </si>
  <si>
    <t>Bùi Thị Nghiêm (Đễ)</t>
  </si>
  <si>
    <t>Nguyễn Văn Thắng (Đại)</t>
  </si>
  <si>
    <t>Nguyễn Văn Dũng</t>
  </si>
  <si>
    <t>Nguyễn Văn Sáu (Pháo)</t>
  </si>
  <si>
    <t>Thân Văn Đề</t>
  </si>
  <si>
    <t xml:space="preserve"> Nguyễn Văn Tuyển</t>
  </si>
  <si>
    <t xml:space="preserve"> Nguyễn Văn Dĩnh</t>
  </si>
  <si>
    <t>Đỗ Văn Sửu</t>
  </si>
  <si>
    <t>Thân Thị Hồng (Dậu)</t>
  </si>
  <si>
    <t>Trần Văn Giang</t>
  </si>
  <si>
    <t>Đất HGĐ sử dụng ổn định được cấp GCNQSDĐ</t>
  </si>
  <si>
    <t>Cửa Nghè</t>
  </si>
  <si>
    <t>Cống Quan</t>
  </si>
  <si>
    <t>Đất HGĐ sử dụng ổn định trước 1/7/2004</t>
  </si>
  <si>
    <t>Đất công ích</t>
  </si>
  <si>
    <t>Trần Văn Giang đang sử dụng</t>
  </si>
  <si>
    <t>Nguyễn Văn Thắng (Đại) đang sử dụng</t>
  </si>
  <si>
    <t>Chu Văn Hùng (Ngân) đang sử dụng</t>
  </si>
  <si>
    <t>Trần Trọng Nhu</t>
  </si>
  <si>
    <t xml:space="preserve"> Trần Văn Thảo</t>
  </si>
  <si>
    <t>Trần Trọng Bạo</t>
  </si>
  <si>
    <t>Nguyễn Thị Hằng</t>
  </si>
  <si>
    <t>UBND thị trấn</t>
  </si>
  <si>
    <t>Nguyễn Văn Thịnh</t>
  </si>
  <si>
    <t>Nguyễn Văn Đại là bố đã mất</t>
  </si>
  <si>
    <t>Diện tích  giao cho UBND thị trấn quản lý (m2)</t>
  </si>
  <si>
    <t>LUK</t>
  </si>
  <si>
    <t>Đất HGĐ sử dụng ổn định</t>
  </si>
  <si>
    <t>Hai hộ thống hất DT dư thưa tinh cho ông Nhu</t>
  </si>
  <si>
    <t xml:space="preserve"> Trần Văn Thảo đang SD</t>
  </si>
  <si>
    <t>Trần Trọng Bạo đang SD</t>
  </si>
  <si>
    <t>NTS</t>
  </si>
  <si>
    <t>Nguyễn Văn Trọng đang SD</t>
  </si>
  <si>
    <t xml:space="preserve"> Nguyễn Văn Lương</t>
  </si>
  <si>
    <t>Nguyễn Thị Kưu</t>
  </si>
  <si>
    <t>Trần Hữu Lẫm</t>
  </si>
  <si>
    <t>Trần Hữu Lũy</t>
  </si>
  <si>
    <t>Trần Hữu Lựa</t>
  </si>
  <si>
    <t>Đất HGD SD được cấp GCNQSDĐ</t>
  </si>
  <si>
    <t>Cống Quan (Cửa Nghè)</t>
  </si>
  <si>
    <t>Đất HGD sử dụng ổn định trước ngày 01/7/2004</t>
  </si>
  <si>
    <t>Đất HGD được cấp GCNQSDĐ và sử dụng ổn định trước ngày 01/7/2004</t>
  </si>
  <si>
    <t>Cống Quan (Cửa Nghè, Cống Dưới)</t>
  </si>
  <si>
    <t>DGT</t>
  </si>
  <si>
    <t>Đất giao thông</t>
  </si>
  <si>
    <t>Diện tích phân loại theo chủ sử dụng (m2)</t>
  </si>
  <si>
    <t>Quyết định số 2726/QĐ-UBND ngày 11/10/2019 của UBND huyện Việt Yên  (đợt 3)</t>
  </si>
  <si>
    <t>Quyết định số 387/QĐ-UBND ngày 12/03/2019 của UBND huyện Việt Yên  (đợt 1)</t>
  </si>
  <si>
    <t>Quyết định số 1785/QĐ-UBND ngày 30/05/2019 của UBND huyện Việt Yên  (đợt 2)</t>
  </si>
  <si>
    <t>Phùng Thị Hằng</t>
  </si>
  <si>
    <t xml:space="preserve">Nguyễn Văn Đại -Dương(con là Tuhắng) </t>
  </si>
  <si>
    <t>Địa điểm: Đồng Cống Quan, Cửa Nghè,Thôn Sen Hồ, thị trấn Nếnh, huyện Việt Yên</t>
  </si>
  <si>
    <t>DANH SÁCH CÁC THỬA ĐẤT ĐỀ NGHỊ CHUYỂN MỤC ĐÍCH SỬ DỤNG ĐẤT -  ĐỢT 1</t>
  </si>
  <si>
    <t>Quyết định số 1633/QĐ-UBND ngày 15/10/2020 của UBND huyện Việt Yên  (đợt 4)</t>
  </si>
  <si>
    <t>Nguyễn Văn Thường</t>
  </si>
  <si>
    <t>Nguyễn Văn Dốc</t>
  </si>
  <si>
    <t>Nguyễn Văn Đông (Dậu)</t>
  </si>
  <si>
    <t>Nguyễn Hữu Lộ (Quỳnh)</t>
  </si>
  <si>
    <t>Nguyễn Thị Nga (Lý)</t>
  </si>
  <si>
    <t>(Kèm theo Tờ trình số         /TTr-UBND ngày         tháng         năm   2023 của UBND thị trấn Nếnh)</t>
  </si>
  <si>
    <t>BẢNG KÊ KHAI DIỆN TÍCH ĐẤT TRỒNG LÚA XIN CHUYỂN MỤC ĐÍCH SANG ĐẤT PHI NÔNG NGHIỆP</t>
  </si>
  <si>
    <t>Quyết định số 1541/QĐ-UBND ngày 27/10/2021 của UBND huyện Việt Yên  (đợt 5)</t>
  </si>
  <si>
    <t>Diện tích bóc tách đất mặt (m2)</t>
  </si>
  <si>
    <t>Khối lượng (m3)</t>
  </si>
  <si>
    <t>DANH SÁCH CÁC THỬA ĐẤT CHUYÊN TRỒNG LÚA NƯỚC ĐƯỢC BÓC LỚP ĐẤT MẶT</t>
  </si>
  <si>
    <t>x</t>
  </si>
  <si>
    <t>UBND phường Nếnh</t>
  </si>
  <si>
    <t>Địa điểm: Đồng Cống Quan, Cửa Nghè, TDP Sen Hồ, phường Nếnh, thị xã Việt Yên</t>
  </si>
  <si>
    <t>Diện tích thửa đất trên bản đồ (m2)</t>
  </si>
  <si>
    <t>Diện tích xin CMĐ sang đất phi nông nghiệp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</si>
</sst>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₫_-;\-* #,##0.00\ _₫_-;_-* &quot;-&quot;??\ _₫_-;_-@_-"/>
    <numFmt numFmtId="166" formatCode="_(* #,##0.0_);_(* \(#,##0.0\);_(* &quot;-&quot;??_);_(@_)"/>
    <numFmt numFmtId="167" formatCode="_-* #,##0\ _₫_-;\-* #,##0\ _₫_-;_-* &quot;-&quot;?\ _₫_-;_-@_-"/>
  </numFmts>
  <fonts count="22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rial"/>
      <family val="2"/>
      <charset val="163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7" fontId="7" fillId="0" borderId="0" applyFont="0" applyFill="0" applyBorder="0" applyAlignment="0" applyProtection="0"/>
    <xf numFmtId="0" fontId="8" fillId="0" borderId="0"/>
    <xf numFmtId="0" fontId="8" fillId="0" borderId="0"/>
    <xf numFmtId="166" fontId="7" fillId="0" borderId="0" applyFont="0" applyFill="0" applyBorder="0" applyAlignment="0" applyProtection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5" fillId="0" borderId="0" xfId="0" applyFont="1"/>
    <xf numFmtId="166" fontId="9" fillId="2" borderId="1" xfId="1" applyNumberFormat="1" applyFont="1" applyFill="1" applyBorder="1" applyAlignment="1">
      <alignment vertical="center" wrapText="1"/>
    </xf>
    <xf numFmtId="0" fontId="11" fillId="0" borderId="0" xfId="0" applyFont="1"/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9" fillId="2" borderId="1" xfId="1" applyFont="1" applyFill="1" applyBorder="1" applyAlignment="1">
      <alignment vertical="center" wrapText="1"/>
    </xf>
    <xf numFmtId="165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65" fontId="3" fillId="2" borderId="1" xfId="1" applyFont="1" applyFill="1" applyBorder="1" applyAlignment="1">
      <alignment vertical="center" wrapText="1"/>
    </xf>
    <xf numFmtId="165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2" borderId="0" xfId="0" applyFont="1" applyFill="1"/>
    <xf numFmtId="165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9" fillId="3" borderId="1" xfId="1" applyFont="1" applyFill="1" applyBorder="1" applyAlignment="1">
      <alignment vertical="center" wrapText="1"/>
    </xf>
    <xf numFmtId="165" fontId="9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6" fontId="9" fillId="3" borderId="1" xfId="1" applyNumberFormat="1" applyFont="1" applyFill="1" applyBorder="1" applyAlignment="1">
      <alignment vertical="center" wrapText="1"/>
    </xf>
    <xf numFmtId="0" fontId="0" fillId="3" borderId="0" xfId="0" applyFill="1"/>
    <xf numFmtId="166" fontId="2" fillId="0" borderId="8" xfId="1" applyNumberFormat="1" applyFont="1" applyFill="1" applyBorder="1" applyAlignment="1">
      <alignment horizontal="center" vertical="center" wrapText="1"/>
    </xf>
    <xf numFmtId="166" fontId="2" fillId="0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9" fillId="0" borderId="1" xfId="1" applyFont="1" applyFill="1" applyBorder="1" applyAlignment="1">
      <alignment vertical="center" wrapText="1"/>
    </xf>
    <xf numFmtId="165" fontId="9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9" fillId="0" borderId="1" xfId="1" applyNumberFormat="1" applyFont="1" applyFill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3" fillId="0" borderId="1" xfId="1" applyFont="1" applyFill="1" applyBorder="1" applyAlignment="1">
      <alignment horizontal="left" vertical="center" wrapText="1"/>
    </xf>
    <xf numFmtId="165" fontId="3" fillId="0" borderId="1" xfId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166" fontId="3" fillId="0" borderId="3" xfId="1" applyNumberFormat="1" applyFont="1" applyFill="1" applyBorder="1" applyAlignment="1">
      <alignment vertical="center" wrapText="1"/>
    </xf>
    <xf numFmtId="166" fontId="15" fillId="0" borderId="1" xfId="1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5" fontId="3" fillId="0" borderId="3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5" fontId="15" fillId="0" borderId="1" xfId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2" fillId="0" borderId="7" xfId="0" applyFont="1" applyBorder="1" applyAlignment="1">
      <alignment horizontal="center" vertical="center"/>
    </xf>
    <xf numFmtId="165" fontId="1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9" fillId="0" borderId="1" xfId="1" applyFont="1" applyFill="1" applyBorder="1" applyAlignment="1">
      <alignment horizontal="center" vertical="center" wrapText="1"/>
    </xf>
    <xf numFmtId="165" fontId="20" fillId="0" borderId="1" xfId="1" applyFont="1" applyFill="1" applyBorder="1" applyAlignment="1">
      <alignment horizontal="center" vertical="center" wrapText="1"/>
    </xf>
    <xf numFmtId="165" fontId="20" fillId="0" borderId="1" xfId="1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0" xfId="0" applyFont="1"/>
    <xf numFmtId="166" fontId="19" fillId="0" borderId="1" xfId="1" applyNumberFormat="1" applyFont="1" applyFill="1" applyBorder="1" applyAlignment="1">
      <alignment vertical="center" wrapText="1"/>
    </xf>
    <xf numFmtId="166" fontId="20" fillId="0" borderId="1" xfId="1" applyNumberFormat="1" applyFont="1" applyFill="1" applyBorder="1" applyAlignment="1">
      <alignment vertical="center" wrapText="1"/>
    </xf>
    <xf numFmtId="166" fontId="2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6" fontId="2" fillId="0" borderId="10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6" fontId="18" fillId="0" borderId="2" xfId="1" applyNumberFormat="1" applyFont="1" applyFill="1" applyBorder="1" applyAlignment="1">
      <alignment horizontal="center" vertical="center" wrapText="1"/>
    </xf>
    <xf numFmtId="166" fontId="18" fillId="0" borderId="3" xfId="1" applyNumberFormat="1" applyFont="1" applyFill="1" applyBorder="1" applyAlignment="1">
      <alignment horizontal="center" vertical="center" wrapText="1"/>
    </xf>
  </cellXfs>
  <cellStyles count="7">
    <cellStyle name="Bình thường 2" xfId="2" xr:uid="{00000000-0005-0000-0000-000000000000}"/>
    <cellStyle name="Comma" xfId="1" builtinId="3"/>
    <cellStyle name="Comma 10" xfId="3" xr:uid="{00000000-0005-0000-0000-000002000000}"/>
    <cellStyle name="Comma 2" xfId="6" xr:uid="{00000000-0005-0000-0000-000003000000}"/>
    <cellStyle name="Normal" xfId="0" builtinId="0"/>
    <cellStyle name="Normal 2" xfId="4" xr:uid="{00000000-0005-0000-0000-000005000000}"/>
    <cellStyle name="Normal 2 2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D0D7-5349-478B-8392-5622B8B32E47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AC35C-9A0C-485C-9DB5-5B7676C9F567}">
  <dimension ref="A1:N37"/>
  <sheetViews>
    <sheetView topLeftCell="A28" workbookViewId="0">
      <selection sqref="A1:M1"/>
    </sheetView>
  </sheetViews>
  <sheetFormatPr defaultRowHeight="14" x14ac:dyDescent="0.3"/>
  <cols>
    <col min="1" max="1" width="3.4140625" customWidth="1"/>
    <col min="2" max="2" width="15.9140625" customWidth="1"/>
    <col min="3" max="3" width="9.33203125" customWidth="1"/>
    <col min="4" max="4" width="5.6640625" customWidth="1"/>
    <col min="5" max="5" width="5" customWidth="1"/>
    <col min="6" max="6" width="9.58203125" customWidth="1"/>
    <col min="7" max="7" width="8.4140625" customWidth="1"/>
    <col min="8" max="9" width="9.33203125" customWidth="1"/>
    <col min="10" max="10" width="6.58203125" customWidth="1"/>
    <col min="11" max="11" width="14.4140625" customWidth="1"/>
    <col min="12" max="12" width="9.58203125" customWidth="1"/>
    <col min="13" max="13" width="10.08203125" customWidth="1"/>
  </cols>
  <sheetData>
    <row r="1" spans="1:13" ht="18.75" customHeight="1" x14ac:dyDescent="0.3">
      <c r="A1" s="84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 customHeight="1" x14ac:dyDescent="0.3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.75" customHeight="1" x14ac:dyDescent="0.3">
      <c r="A3" s="85" t="s">
        <v>81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" customHeight="1" x14ac:dyDescent="0.3">
      <c r="A4" s="83" t="s">
        <v>0</v>
      </c>
      <c r="B4" s="83" t="s">
        <v>1</v>
      </c>
      <c r="C4" s="83" t="s">
        <v>2</v>
      </c>
      <c r="D4" s="83" t="s">
        <v>3</v>
      </c>
      <c r="E4" s="86" t="s">
        <v>4</v>
      </c>
      <c r="F4" s="86" t="s">
        <v>75</v>
      </c>
      <c r="G4" s="87" t="s">
        <v>14</v>
      </c>
      <c r="H4" s="81" t="s">
        <v>92</v>
      </c>
      <c r="I4" s="81" t="s">
        <v>93</v>
      </c>
      <c r="J4" s="83" t="s">
        <v>5</v>
      </c>
      <c r="K4" s="83" t="s">
        <v>6</v>
      </c>
      <c r="L4" s="83" t="s">
        <v>7</v>
      </c>
      <c r="M4" s="89" t="s">
        <v>8</v>
      </c>
    </row>
    <row r="5" spans="1:13" ht="87.75" customHeight="1" x14ac:dyDescent="0.3">
      <c r="A5" s="83"/>
      <c r="B5" s="83"/>
      <c r="C5" s="83"/>
      <c r="D5" s="83"/>
      <c r="E5" s="86"/>
      <c r="F5" s="86"/>
      <c r="G5" s="88"/>
      <c r="H5" s="82"/>
      <c r="I5" s="82"/>
      <c r="J5" s="83"/>
      <c r="K5" s="83"/>
      <c r="L5" s="83"/>
      <c r="M5" s="90"/>
    </row>
    <row r="6" spans="1:13" s="7" customFormat="1" ht="21" customHeight="1" x14ac:dyDescent="0.3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/>
      <c r="J6" s="24">
        <v>12</v>
      </c>
      <c r="K6" s="24">
        <v>13</v>
      </c>
      <c r="L6" s="24">
        <v>14</v>
      </c>
      <c r="M6" s="24">
        <v>15</v>
      </c>
    </row>
    <row r="7" spans="1:13" s="19" customFormat="1" ht="26" customHeight="1" x14ac:dyDescent="0.3">
      <c r="A7" s="8" t="s">
        <v>77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s="31" customFormat="1" ht="37.25" customHeight="1" x14ac:dyDescent="0.3">
      <c r="A8" s="26">
        <v>1</v>
      </c>
      <c r="B8" s="27" t="s">
        <v>19</v>
      </c>
      <c r="C8" s="28" t="s">
        <v>20</v>
      </c>
      <c r="D8" s="29">
        <v>1</v>
      </c>
      <c r="E8" s="29">
        <v>30</v>
      </c>
      <c r="F8" s="30">
        <v>574.20000000000005</v>
      </c>
      <c r="G8" s="30">
        <v>574.20000000000005</v>
      </c>
      <c r="H8" s="30">
        <v>574.20000000000005</v>
      </c>
      <c r="I8" s="30">
        <f>H8*0.2</f>
        <v>114.84000000000002</v>
      </c>
      <c r="J8" s="28" t="s">
        <v>10</v>
      </c>
      <c r="K8" s="28" t="s">
        <v>40</v>
      </c>
      <c r="L8" s="28" t="s">
        <v>41</v>
      </c>
      <c r="M8" s="27"/>
    </row>
    <row r="9" spans="1:13" ht="34.5" x14ac:dyDescent="0.3">
      <c r="A9" s="2">
        <v>2</v>
      </c>
      <c r="B9" s="13" t="s">
        <v>21</v>
      </c>
      <c r="C9" s="14" t="s">
        <v>20</v>
      </c>
      <c r="D9" s="11">
        <v>1</v>
      </c>
      <c r="E9" s="11">
        <v>5</v>
      </c>
      <c r="F9" s="6">
        <v>163.9</v>
      </c>
      <c r="G9" s="6">
        <v>163.9</v>
      </c>
      <c r="H9" s="6">
        <v>163.9</v>
      </c>
      <c r="I9" s="6">
        <f t="shared" ref="I9:I36" si="0">H9*0.2</f>
        <v>32.78</v>
      </c>
      <c r="J9" s="14" t="s">
        <v>10</v>
      </c>
      <c r="K9" s="14" t="s">
        <v>40</v>
      </c>
      <c r="L9" s="14" t="s">
        <v>41</v>
      </c>
      <c r="M9" s="13"/>
    </row>
    <row r="10" spans="1:13" ht="34.5" x14ac:dyDescent="0.3">
      <c r="A10" s="2">
        <v>3</v>
      </c>
      <c r="B10" s="13" t="s">
        <v>22</v>
      </c>
      <c r="C10" s="14" t="s">
        <v>20</v>
      </c>
      <c r="D10" s="15">
        <v>1</v>
      </c>
      <c r="E10" s="11">
        <v>9</v>
      </c>
      <c r="F10" s="6">
        <v>124.5</v>
      </c>
      <c r="G10" s="6">
        <v>124.5</v>
      </c>
      <c r="H10" s="6">
        <v>124.5</v>
      </c>
      <c r="I10" s="6">
        <f t="shared" si="0"/>
        <v>24.900000000000002</v>
      </c>
      <c r="J10" s="14" t="s">
        <v>10</v>
      </c>
      <c r="K10" s="14" t="s">
        <v>40</v>
      </c>
      <c r="L10" s="14" t="s">
        <v>42</v>
      </c>
      <c r="M10" s="13"/>
    </row>
    <row r="11" spans="1:13" ht="34.5" x14ac:dyDescent="0.3">
      <c r="A11" s="2">
        <v>4</v>
      </c>
      <c r="B11" s="13" t="s">
        <v>23</v>
      </c>
      <c r="C11" s="14" t="s">
        <v>20</v>
      </c>
      <c r="D11" s="11">
        <v>1</v>
      </c>
      <c r="E11" s="11">
        <v>12</v>
      </c>
      <c r="F11" s="6">
        <v>90</v>
      </c>
      <c r="G11" s="6">
        <v>90</v>
      </c>
      <c r="H11" s="6">
        <v>90</v>
      </c>
      <c r="I11" s="6">
        <f t="shared" si="0"/>
        <v>18</v>
      </c>
      <c r="J11" s="14" t="s">
        <v>10</v>
      </c>
      <c r="K11" s="14" t="s">
        <v>40</v>
      </c>
      <c r="L11" s="14" t="s">
        <v>42</v>
      </c>
      <c r="M11" s="13"/>
    </row>
    <row r="12" spans="1:13" ht="23" x14ac:dyDescent="0.3">
      <c r="A12" s="2">
        <v>5</v>
      </c>
      <c r="B12" s="13" t="s">
        <v>24</v>
      </c>
      <c r="C12" s="14" t="s">
        <v>20</v>
      </c>
      <c r="D12" s="11">
        <v>1</v>
      </c>
      <c r="E12" s="11">
        <v>15</v>
      </c>
      <c r="F12" s="6">
        <v>163</v>
      </c>
      <c r="G12" s="6">
        <v>163</v>
      </c>
      <c r="H12" s="6">
        <v>163</v>
      </c>
      <c r="I12" s="6">
        <f t="shared" si="0"/>
        <v>32.6</v>
      </c>
      <c r="J12" s="14" t="s">
        <v>10</v>
      </c>
      <c r="K12" s="14" t="s">
        <v>43</v>
      </c>
      <c r="L12" s="14" t="s">
        <v>41</v>
      </c>
      <c r="M12" s="13"/>
    </row>
    <row r="13" spans="1:13" ht="23" x14ac:dyDescent="0.3">
      <c r="A13" s="2">
        <v>6</v>
      </c>
      <c r="B13" s="13" t="s">
        <v>24</v>
      </c>
      <c r="C13" s="14" t="s">
        <v>20</v>
      </c>
      <c r="D13" s="11">
        <v>1</v>
      </c>
      <c r="E13" s="11">
        <v>15</v>
      </c>
      <c r="F13" s="6">
        <v>268</v>
      </c>
      <c r="G13" s="6">
        <v>268</v>
      </c>
      <c r="H13" s="6">
        <v>268</v>
      </c>
      <c r="I13" s="6">
        <f t="shared" si="0"/>
        <v>53.6</v>
      </c>
      <c r="J13" s="14" t="s">
        <v>10</v>
      </c>
      <c r="K13" s="14" t="s">
        <v>43</v>
      </c>
      <c r="L13" s="14" t="s">
        <v>41</v>
      </c>
      <c r="M13" s="13"/>
    </row>
    <row r="14" spans="1:13" ht="40.25" customHeight="1" x14ac:dyDescent="0.3">
      <c r="A14" s="2">
        <v>7</v>
      </c>
      <c r="B14" s="13" t="s">
        <v>25</v>
      </c>
      <c r="C14" s="14" t="s">
        <v>20</v>
      </c>
      <c r="D14" s="11">
        <v>1</v>
      </c>
      <c r="E14" s="11">
        <v>10</v>
      </c>
      <c r="F14" s="6">
        <v>191.1</v>
      </c>
      <c r="G14" s="6">
        <v>191.1</v>
      </c>
      <c r="H14" s="6">
        <v>191.1</v>
      </c>
      <c r="I14" s="6">
        <f t="shared" si="0"/>
        <v>38.22</v>
      </c>
      <c r="J14" s="14" t="s">
        <v>10</v>
      </c>
      <c r="K14" s="14" t="s">
        <v>40</v>
      </c>
      <c r="L14" s="14" t="s">
        <v>42</v>
      </c>
      <c r="M14" s="13"/>
    </row>
    <row r="15" spans="1:13" ht="34.5" x14ac:dyDescent="0.3">
      <c r="A15" s="2">
        <v>8</v>
      </c>
      <c r="B15" s="13" t="s">
        <v>26</v>
      </c>
      <c r="C15" s="14" t="s">
        <v>20</v>
      </c>
      <c r="D15" s="11">
        <v>1</v>
      </c>
      <c r="E15" s="11">
        <v>22</v>
      </c>
      <c r="F15" s="6">
        <v>53.3</v>
      </c>
      <c r="G15" s="6">
        <v>53.3</v>
      </c>
      <c r="H15" s="6">
        <v>53.3</v>
      </c>
      <c r="I15" s="6">
        <f t="shared" si="0"/>
        <v>10.66</v>
      </c>
      <c r="J15" s="14" t="s">
        <v>10</v>
      </c>
      <c r="K15" s="14" t="s">
        <v>40</v>
      </c>
      <c r="L15" s="14" t="s">
        <v>42</v>
      </c>
      <c r="M15" s="13"/>
    </row>
    <row r="16" spans="1:13" ht="34.5" x14ac:dyDescent="0.3">
      <c r="A16" s="2">
        <v>9</v>
      </c>
      <c r="B16" s="13" t="s">
        <v>27</v>
      </c>
      <c r="C16" s="14" t="s">
        <v>20</v>
      </c>
      <c r="D16" s="11">
        <v>1</v>
      </c>
      <c r="E16" s="11">
        <v>22</v>
      </c>
      <c r="F16" s="6">
        <v>88.8</v>
      </c>
      <c r="G16" s="6">
        <v>88.8</v>
      </c>
      <c r="H16" s="6">
        <v>88.8</v>
      </c>
      <c r="I16" s="6">
        <f t="shared" si="0"/>
        <v>17.760000000000002</v>
      </c>
      <c r="J16" s="14" t="s">
        <v>10</v>
      </c>
      <c r="K16" s="14" t="s">
        <v>40</v>
      </c>
      <c r="L16" s="14" t="s">
        <v>42</v>
      </c>
      <c r="M16" s="13"/>
    </row>
    <row r="17" spans="1:14" ht="34.5" x14ac:dyDescent="0.3">
      <c r="A17" s="2">
        <v>10</v>
      </c>
      <c r="B17" s="13" t="s">
        <v>28</v>
      </c>
      <c r="C17" s="14" t="s">
        <v>20</v>
      </c>
      <c r="D17" s="11">
        <v>1</v>
      </c>
      <c r="E17" s="11">
        <v>24</v>
      </c>
      <c r="F17" s="6">
        <v>661.4</v>
      </c>
      <c r="G17" s="6">
        <v>661.4</v>
      </c>
      <c r="H17" s="6">
        <v>661.4</v>
      </c>
      <c r="I17" s="6">
        <f t="shared" si="0"/>
        <v>132.28</v>
      </c>
      <c r="J17" s="14" t="s">
        <v>10</v>
      </c>
      <c r="K17" s="14" t="s">
        <v>40</v>
      </c>
      <c r="L17" s="14" t="s">
        <v>41</v>
      </c>
      <c r="M17" s="13"/>
    </row>
    <row r="18" spans="1:14" ht="34.5" x14ac:dyDescent="0.3">
      <c r="A18" s="2">
        <v>11</v>
      </c>
      <c r="B18" s="13" t="s">
        <v>53</v>
      </c>
      <c r="C18" s="14" t="s">
        <v>20</v>
      </c>
      <c r="D18" s="11">
        <v>1</v>
      </c>
      <c r="E18" s="11">
        <v>24</v>
      </c>
      <c r="F18" s="6">
        <v>381.5</v>
      </c>
      <c r="G18" s="6">
        <v>381.5</v>
      </c>
      <c r="H18" s="6">
        <v>259.7</v>
      </c>
      <c r="I18" s="6">
        <f t="shared" si="0"/>
        <v>51.94</v>
      </c>
      <c r="J18" s="14" t="s">
        <v>10</v>
      </c>
      <c r="K18" s="14" t="s">
        <v>40</v>
      </c>
      <c r="L18" s="14" t="s">
        <v>41</v>
      </c>
      <c r="M18" s="13" t="s">
        <v>54</v>
      </c>
    </row>
    <row r="19" spans="1:14" ht="34.5" x14ac:dyDescent="0.3">
      <c r="A19" s="2">
        <v>12</v>
      </c>
      <c r="B19" s="13" t="s">
        <v>29</v>
      </c>
      <c r="C19" s="14" t="s">
        <v>20</v>
      </c>
      <c r="D19" s="11">
        <v>1</v>
      </c>
      <c r="E19" s="11">
        <v>29</v>
      </c>
      <c r="F19" s="6">
        <v>1128.8</v>
      </c>
      <c r="G19" s="6">
        <v>1128.8</v>
      </c>
      <c r="H19" s="6">
        <v>421.9</v>
      </c>
      <c r="I19" s="6">
        <f t="shared" si="0"/>
        <v>84.38</v>
      </c>
      <c r="J19" s="14" t="s">
        <v>10</v>
      </c>
      <c r="K19" s="14" t="s">
        <v>40</v>
      </c>
      <c r="L19" s="14" t="s">
        <v>41</v>
      </c>
      <c r="M19" s="13"/>
    </row>
    <row r="20" spans="1:14" ht="34.5" x14ac:dyDescent="0.3">
      <c r="A20" s="2">
        <v>13</v>
      </c>
      <c r="B20" s="13" t="s">
        <v>30</v>
      </c>
      <c r="C20" s="14" t="s">
        <v>20</v>
      </c>
      <c r="D20" s="11">
        <v>1</v>
      </c>
      <c r="E20" s="11">
        <v>10</v>
      </c>
      <c r="F20" s="6">
        <v>165.6</v>
      </c>
      <c r="G20" s="6">
        <v>165.6</v>
      </c>
      <c r="H20" s="6">
        <v>165.6</v>
      </c>
      <c r="I20" s="6">
        <f t="shared" si="0"/>
        <v>33.119999999999997</v>
      </c>
      <c r="J20" s="14" t="s">
        <v>10</v>
      </c>
      <c r="K20" s="14" t="s">
        <v>40</v>
      </c>
      <c r="L20" s="14" t="s">
        <v>42</v>
      </c>
      <c r="M20" s="13"/>
      <c r="N20" s="18"/>
    </row>
    <row r="21" spans="1:14" ht="34.5" x14ac:dyDescent="0.3">
      <c r="A21" s="2">
        <v>14</v>
      </c>
      <c r="B21" s="13" t="s">
        <v>31</v>
      </c>
      <c r="C21" s="14" t="s">
        <v>20</v>
      </c>
      <c r="D21" s="11">
        <v>1</v>
      </c>
      <c r="E21" s="11">
        <v>24</v>
      </c>
      <c r="F21" s="6">
        <v>340.3</v>
      </c>
      <c r="G21" s="6">
        <v>340.3</v>
      </c>
      <c r="H21" s="6">
        <v>289.10000000000002</v>
      </c>
      <c r="I21" s="6">
        <f t="shared" si="0"/>
        <v>57.820000000000007</v>
      </c>
      <c r="J21" s="14" t="s">
        <v>10</v>
      </c>
      <c r="K21" s="14" t="s">
        <v>40</v>
      </c>
      <c r="L21" s="14" t="s">
        <v>41</v>
      </c>
      <c r="M21" s="14"/>
    </row>
    <row r="22" spans="1:14" ht="34.5" x14ac:dyDescent="0.3">
      <c r="A22" s="2">
        <v>15</v>
      </c>
      <c r="B22" s="13" t="s">
        <v>32</v>
      </c>
      <c r="C22" s="14" t="s">
        <v>20</v>
      </c>
      <c r="D22" s="11">
        <v>1</v>
      </c>
      <c r="E22" s="11">
        <v>30</v>
      </c>
      <c r="F22" s="6">
        <v>244.3</v>
      </c>
      <c r="G22" s="6">
        <v>244.3</v>
      </c>
      <c r="H22" s="6">
        <v>244.3</v>
      </c>
      <c r="I22" s="6">
        <f t="shared" si="0"/>
        <v>48.860000000000007</v>
      </c>
      <c r="J22" s="14" t="s">
        <v>10</v>
      </c>
      <c r="K22" s="14" t="s">
        <v>40</v>
      </c>
      <c r="L22" s="14" t="s">
        <v>41</v>
      </c>
      <c r="M22" s="13"/>
    </row>
    <row r="23" spans="1:14" ht="34.5" x14ac:dyDescent="0.3">
      <c r="A23" s="2">
        <v>16</v>
      </c>
      <c r="B23" s="13" t="s">
        <v>33</v>
      </c>
      <c r="C23" s="14" t="s">
        <v>20</v>
      </c>
      <c r="D23" s="11">
        <v>1</v>
      </c>
      <c r="E23" s="11">
        <v>1</v>
      </c>
      <c r="F23" s="6">
        <v>310.3</v>
      </c>
      <c r="G23" s="6">
        <v>310.3</v>
      </c>
      <c r="H23" s="6">
        <v>310.3</v>
      </c>
      <c r="I23" s="6">
        <f t="shared" si="0"/>
        <v>62.06</v>
      </c>
      <c r="J23" s="14" t="s">
        <v>10</v>
      </c>
      <c r="K23" s="14" t="s">
        <v>40</v>
      </c>
      <c r="L23" s="14" t="s">
        <v>41</v>
      </c>
      <c r="M23" s="13"/>
    </row>
    <row r="24" spans="1:14" ht="34.5" x14ac:dyDescent="0.3">
      <c r="A24" s="2">
        <v>17</v>
      </c>
      <c r="B24" s="13" t="s">
        <v>34</v>
      </c>
      <c r="C24" s="14" t="s">
        <v>20</v>
      </c>
      <c r="D24" s="11">
        <v>1</v>
      </c>
      <c r="E24" s="11">
        <v>11</v>
      </c>
      <c r="F24" s="6">
        <v>139.30000000000001</v>
      </c>
      <c r="G24" s="6">
        <v>139.30000000000001</v>
      </c>
      <c r="H24" s="6">
        <v>139.30000000000001</v>
      </c>
      <c r="I24" s="6">
        <f t="shared" si="0"/>
        <v>27.860000000000003</v>
      </c>
      <c r="J24" s="14" t="s">
        <v>10</v>
      </c>
      <c r="K24" s="14" t="s">
        <v>40</v>
      </c>
      <c r="L24" s="14" t="s">
        <v>42</v>
      </c>
      <c r="M24" s="13"/>
    </row>
    <row r="25" spans="1:14" ht="34.5" x14ac:dyDescent="0.3">
      <c r="A25" s="2">
        <v>18</v>
      </c>
      <c r="B25" s="13" t="s">
        <v>35</v>
      </c>
      <c r="C25" s="14" t="s">
        <v>20</v>
      </c>
      <c r="D25" s="15">
        <v>1</v>
      </c>
      <c r="E25" s="15">
        <v>22</v>
      </c>
      <c r="F25" s="6">
        <v>66.599999999999994</v>
      </c>
      <c r="G25" s="6">
        <v>66.599999999999994</v>
      </c>
      <c r="H25" s="6">
        <v>66.599999999999994</v>
      </c>
      <c r="I25" s="6">
        <f t="shared" si="0"/>
        <v>13.32</v>
      </c>
      <c r="J25" s="14" t="s">
        <v>10</v>
      </c>
      <c r="K25" s="14" t="s">
        <v>40</v>
      </c>
      <c r="L25" s="14" t="s">
        <v>42</v>
      </c>
      <c r="M25" s="13"/>
    </row>
    <row r="26" spans="1:14" ht="34.5" x14ac:dyDescent="0.3">
      <c r="A26" s="2">
        <v>19</v>
      </c>
      <c r="B26" s="13" t="s">
        <v>36</v>
      </c>
      <c r="C26" s="14" t="s">
        <v>20</v>
      </c>
      <c r="D26" s="15">
        <v>1</v>
      </c>
      <c r="E26" s="15">
        <v>30</v>
      </c>
      <c r="F26" s="6">
        <v>244.3</v>
      </c>
      <c r="G26" s="6">
        <v>244.3</v>
      </c>
      <c r="H26" s="6">
        <v>244.3</v>
      </c>
      <c r="I26" s="6">
        <f t="shared" si="0"/>
        <v>48.860000000000007</v>
      </c>
      <c r="J26" s="14" t="s">
        <v>10</v>
      </c>
      <c r="K26" s="14" t="s">
        <v>40</v>
      </c>
      <c r="L26" s="14" t="s">
        <v>41</v>
      </c>
      <c r="M26" s="13"/>
    </row>
    <row r="27" spans="1:14" ht="34.5" x14ac:dyDescent="0.3">
      <c r="A27" s="2">
        <v>20</v>
      </c>
      <c r="B27" s="13" t="s">
        <v>37</v>
      </c>
      <c r="C27" s="14" t="s">
        <v>20</v>
      </c>
      <c r="D27" s="11">
        <v>1</v>
      </c>
      <c r="E27" s="11">
        <v>28</v>
      </c>
      <c r="F27" s="6">
        <v>56.8</v>
      </c>
      <c r="G27" s="6">
        <v>56.8</v>
      </c>
      <c r="H27" s="6">
        <v>56.8</v>
      </c>
      <c r="I27" s="6">
        <f t="shared" si="0"/>
        <v>11.36</v>
      </c>
      <c r="J27" s="14" t="s">
        <v>10</v>
      </c>
      <c r="K27" s="14" t="s">
        <v>40</v>
      </c>
      <c r="L27" s="14" t="s">
        <v>42</v>
      </c>
      <c r="M27" s="13"/>
    </row>
    <row r="28" spans="1:14" ht="34.5" x14ac:dyDescent="0.3">
      <c r="A28" s="2">
        <v>21</v>
      </c>
      <c r="B28" s="13" t="s">
        <v>38</v>
      </c>
      <c r="C28" s="14" t="s">
        <v>20</v>
      </c>
      <c r="D28" s="15">
        <v>1</v>
      </c>
      <c r="E28" s="15">
        <v>24</v>
      </c>
      <c r="F28" s="6">
        <v>763.2</v>
      </c>
      <c r="G28" s="6">
        <v>763.2</v>
      </c>
      <c r="H28" s="6">
        <v>759.3</v>
      </c>
      <c r="I28" s="6">
        <f t="shared" si="0"/>
        <v>151.85999999999999</v>
      </c>
      <c r="J28" s="14" t="s">
        <v>10</v>
      </c>
      <c r="K28" s="14" t="s">
        <v>40</v>
      </c>
      <c r="L28" s="14" t="s">
        <v>41</v>
      </c>
      <c r="M28" s="13"/>
    </row>
    <row r="29" spans="1:14" ht="34.5" x14ac:dyDescent="0.3">
      <c r="A29" s="2">
        <v>22</v>
      </c>
      <c r="B29" s="13" t="s">
        <v>39</v>
      </c>
      <c r="C29" s="14" t="s">
        <v>20</v>
      </c>
      <c r="D29" s="11">
        <v>1</v>
      </c>
      <c r="E29" s="11">
        <v>10</v>
      </c>
      <c r="F29" s="6">
        <v>140</v>
      </c>
      <c r="G29" s="6">
        <v>140</v>
      </c>
      <c r="H29" s="6">
        <v>140</v>
      </c>
      <c r="I29" s="6">
        <f t="shared" si="0"/>
        <v>28</v>
      </c>
      <c r="J29" s="14" t="s">
        <v>10</v>
      </c>
      <c r="K29" s="14" t="s">
        <v>40</v>
      </c>
      <c r="L29" s="14" t="s">
        <v>42</v>
      </c>
      <c r="M29" s="13"/>
    </row>
    <row r="30" spans="1:14" ht="42" customHeight="1" x14ac:dyDescent="0.3">
      <c r="A30" s="76">
        <v>24</v>
      </c>
      <c r="B30" s="13" t="s">
        <v>17</v>
      </c>
      <c r="C30" s="14" t="s">
        <v>20</v>
      </c>
      <c r="D30" s="11">
        <v>1</v>
      </c>
      <c r="E30" s="11">
        <v>10</v>
      </c>
      <c r="F30" s="6">
        <v>51</v>
      </c>
      <c r="G30" s="6">
        <v>51</v>
      </c>
      <c r="H30" s="6">
        <v>51</v>
      </c>
      <c r="I30" s="6">
        <f t="shared" si="0"/>
        <v>10.200000000000001</v>
      </c>
      <c r="J30" s="14" t="s">
        <v>10</v>
      </c>
      <c r="K30" s="14" t="s">
        <v>44</v>
      </c>
      <c r="L30" s="14" t="s">
        <v>42</v>
      </c>
      <c r="M30" s="14" t="s">
        <v>45</v>
      </c>
    </row>
    <row r="31" spans="1:14" ht="44.25" customHeight="1" x14ac:dyDescent="0.3">
      <c r="A31" s="77"/>
      <c r="B31" s="13" t="s">
        <v>17</v>
      </c>
      <c r="C31" s="14" t="s">
        <v>20</v>
      </c>
      <c r="D31" s="11">
        <v>1</v>
      </c>
      <c r="E31" s="11">
        <v>24</v>
      </c>
      <c r="F31" s="6">
        <v>41.4</v>
      </c>
      <c r="G31" s="6">
        <v>41.4</v>
      </c>
      <c r="H31" s="6">
        <v>41.4</v>
      </c>
      <c r="I31" s="6">
        <f t="shared" si="0"/>
        <v>8.2799999999999994</v>
      </c>
      <c r="J31" s="14" t="s">
        <v>10</v>
      </c>
      <c r="K31" s="14" t="s">
        <v>44</v>
      </c>
      <c r="L31" s="14" t="s">
        <v>41</v>
      </c>
      <c r="M31" s="14" t="s">
        <v>46</v>
      </c>
    </row>
    <row r="32" spans="1:14" ht="43.5" customHeight="1" x14ac:dyDescent="0.3">
      <c r="A32" s="78"/>
      <c r="B32" s="13" t="s">
        <v>17</v>
      </c>
      <c r="C32" s="14" t="s">
        <v>20</v>
      </c>
      <c r="D32" s="11">
        <v>1</v>
      </c>
      <c r="E32" s="11">
        <v>22</v>
      </c>
      <c r="F32" s="6">
        <v>17.8</v>
      </c>
      <c r="G32" s="6">
        <v>17.8</v>
      </c>
      <c r="H32" s="6">
        <v>17.8</v>
      </c>
      <c r="I32" s="6">
        <f t="shared" si="0"/>
        <v>3.5600000000000005</v>
      </c>
      <c r="J32" s="14" t="s">
        <v>10</v>
      </c>
      <c r="K32" s="14" t="s">
        <v>44</v>
      </c>
      <c r="L32" s="14" t="s">
        <v>42</v>
      </c>
      <c r="M32" s="14" t="s">
        <v>47</v>
      </c>
    </row>
    <row r="33" spans="1:13" ht="32" customHeight="1" x14ac:dyDescent="0.3">
      <c r="A33" s="8" t="s">
        <v>76</v>
      </c>
      <c r="B33" s="9"/>
      <c r="C33" s="9"/>
      <c r="D33" s="9"/>
      <c r="E33" s="9"/>
      <c r="F33" s="9"/>
      <c r="G33" s="9"/>
      <c r="H33" s="9"/>
      <c r="I33" s="6">
        <f t="shared" si="0"/>
        <v>0</v>
      </c>
      <c r="J33" s="9"/>
      <c r="K33" s="9"/>
      <c r="L33" s="9"/>
      <c r="M33" s="10"/>
    </row>
    <row r="34" spans="1:13" ht="48" customHeight="1" x14ac:dyDescent="0.3">
      <c r="A34" s="1">
        <v>1</v>
      </c>
      <c r="B34" s="20" t="s">
        <v>63</v>
      </c>
      <c r="C34" s="17" t="s">
        <v>20</v>
      </c>
      <c r="D34" s="1">
        <v>1</v>
      </c>
      <c r="E34" s="1">
        <v>22</v>
      </c>
      <c r="F34" s="3">
        <v>133.30000000000001</v>
      </c>
      <c r="G34" s="3">
        <v>133.30000000000001</v>
      </c>
      <c r="H34" s="3">
        <v>133.30000000000001</v>
      </c>
      <c r="I34" s="6">
        <f t="shared" si="0"/>
        <v>26.660000000000004</v>
      </c>
      <c r="J34" s="17" t="s">
        <v>10</v>
      </c>
      <c r="K34" s="17" t="s">
        <v>68</v>
      </c>
      <c r="L34" s="17" t="s">
        <v>69</v>
      </c>
      <c r="M34" s="4"/>
    </row>
    <row r="35" spans="1:13" ht="55.25" customHeight="1" x14ac:dyDescent="0.3">
      <c r="A35" s="12">
        <v>2</v>
      </c>
      <c r="B35" s="20" t="s">
        <v>64</v>
      </c>
      <c r="C35" s="17" t="s">
        <v>20</v>
      </c>
      <c r="D35" s="1">
        <v>1</v>
      </c>
      <c r="E35" s="1">
        <v>22</v>
      </c>
      <c r="F35" s="3">
        <v>66.599999999999994</v>
      </c>
      <c r="G35" s="3">
        <v>66.599999999999994</v>
      </c>
      <c r="H35" s="3">
        <v>66.599999999999994</v>
      </c>
      <c r="I35" s="6">
        <f t="shared" si="0"/>
        <v>13.32</v>
      </c>
      <c r="J35" s="17" t="s">
        <v>10</v>
      </c>
      <c r="K35" s="17" t="s">
        <v>70</v>
      </c>
      <c r="L35" s="17" t="s">
        <v>69</v>
      </c>
      <c r="M35" s="4"/>
    </row>
    <row r="36" spans="1:13" ht="48" customHeight="1" x14ac:dyDescent="0.3">
      <c r="A36" s="25">
        <v>3</v>
      </c>
      <c r="B36" s="21" t="s">
        <v>52</v>
      </c>
      <c r="C36" s="16" t="s">
        <v>20</v>
      </c>
      <c r="D36" s="1">
        <v>1</v>
      </c>
      <c r="E36" s="1">
        <v>25</v>
      </c>
      <c r="F36" s="3">
        <v>101.2</v>
      </c>
      <c r="G36" s="3">
        <v>101.2</v>
      </c>
      <c r="H36" s="3">
        <v>63.3</v>
      </c>
      <c r="I36" s="6">
        <f t="shared" si="0"/>
        <v>12.66</v>
      </c>
      <c r="J36" s="17" t="s">
        <v>10</v>
      </c>
      <c r="K36" s="17" t="s">
        <v>44</v>
      </c>
      <c r="L36" s="17" t="s">
        <v>72</v>
      </c>
      <c r="M36" s="4"/>
    </row>
    <row r="37" spans="1:13" s="5" customFormat="1" ht="29" customHeight="1" x14ac:dyDescent="0.25">
      <c r="A37" s="79" t="s">
        <v>11</v>
      </c>
      <c r="B37" s="80"/>
      <c r="C37" s="22"/>
      <c r="D37" s="22"/>
      <c r="E37" s="22"/>
      <c r="F37" s="23">
        <f t="shared" ref="F37:I37" si="1">SUM(F8:F36)</f>
        <v>6770.5000000000009</v>
      </c>
      <c r="G37" s="23">
        <f t="shared" si="1"/>
        <v>6770.5000000000009</v>
      </c>
      <c r="H37" s="23">
        <f t="shared" si="1"/>
        <v>5848.8000000000011</v>
      </c>
      <c r="I37" s="23">
        <f t="shared" si="1"/>
        <v>1169.7600000000002</v>
      </c>
      <c r="J37" s="22"/>
      <c r="K37" s="22"/>
      <c r="L37" s="22"/>
      <c r="M37" s="22"/>
    </row>
  </sheetData>
  <autoFilter ref="A6:N37" xr:uid="{00000000-0009-0000-0000-000000000000}"/>
  <mergeCells count="18"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M4:M5"/>
    <mergeCell ref="K4:K5"/>
    <mergeCell ref="L4:L5"/>
    <mergeCell ref="A30:A32"/>
    <mergeCell ref="A37:B37"/>
    <mergeCell ref="H4:H5"/>
    <mergeCell ref="I4:I5"/>
    <mergeCell ref="J4:J5"/>
  </mergeCells>
  <pageMargins left="0.23622047244094499" right="0.23622047244094499" top="0.27559055118110198" bottom="0.196850393700787" header="0.31496062992126" footer="0.2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03D85-0602-4437-8070-F8BEB3DF1E17}">
  <sheetPr>
    <tabColor rgb="FF92D050"/>
    <pageSetUpPr fitToPage="1"/>
  </sheetPr>
  <dimension ref="A1:P34"/>
  <sheetViews>
    <sheetView tabSelected="1" view="pageBreakPreview" zoomScale="60" zoomScaleNormal="100" workbookViewId="0">
      <selection activeCell="H8" sqref="H8"/>
    </sheetView>
  </sheetViews>
  <sheetFormatPr defaultRowHeight="14" x14ac:dyDescent="0.3"/>
  <cols>
    <col min="1" max="1" width="5.08203125" customWidth="1"/>
    <col min="2" max="2" width="22.58203125" customWidth="1"/>
    <col min="3" max="3" width="0.1640625" style="72" customWidth="1"/>
    <col min="4" max="4" width="5.6640625" customWidth="1"/>
    <col min="5" max="5" width="5.58203125" customWidth="1"/>
    <col min="6" max="6" width="12.9140625" customWidth="1"/>
    <col min="7" max="7" width="8.203125E-2" style="72" customWidth="1"/>
    <col min="8" max="8" width="16.58203125" customWidth="1"/>
    <col min="9" max="10" width="8.33203125" hidden="1" customWidth="1"/>
    <col min="11" max="11" width="8.08203125" hidden="1" customWidth="1"/>
    <col min="12" max="12" width="12.9140625" customWidth="1"/>
    <col min="13" max="13" width="14.4140625" hidden="1" customWidth="1"/>
    <col min="14" max="14" width="9.58203125" hidden="1" customWidth="1"/>
    <col min="15" max="15" width="15.1640625" customWidth="1"/>
  </cols>
  <sheetData>
    <row r="1" spans="1:15" ht="18.75" customHeight="1" x14ac:dyDescent="0.3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 x14ac:dyDescent="0.3">
      <c r="A2" s="92" t="s">
        <v>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8.75" customHeight="1" x14ac:dyDescent="0.3">
      <c r="A3" s="92" t="s">
        <v>97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5" customHeight="1" x14ac:dyDescent="0.3">
      <c r="A4" s="93" t="s">
        <v>0</v>
      </c>
      <c r="B4" s="93" t="s">
        <v>1</v>
      </c>
      <c r="C4" s="94" t="s">
        <v>2</v>
      </c>
      <c r="D4" s="93" t="s">
        <v>3</v>
      </c>
      <c r="E4" s="95" t="s">
        <v>4</v>
      </c>
      <c r="F4" s="97" t="s">
        <v>98</v>
      </c>
      <c r="G4" s="115" t="s">
        <v>14</v>
      </c>
      <c r="H4" s="95" t="s">
        <v>99</v>
      </c>
      <c r="I4" s="95" t="s">
        <v>55</v>
      </c>
      <c r="J4" s="97" t="s">
        <v>12</v>
      </c>
      <c r="K4" s="95" t="s">
        <v>13</v>
      </c>
      <c r="L4" s="93" t="s">
        <v>5</v>
      </c>
      <c r="M4" s="93" t="s">
        <v>6</v>
      </c>
      <c r="N4" s="93" t="s">
        <v>7</v>
      </c>
      <c r="O4" s="93" t="s">
        <v>8</v>
      </c>
    </row>
    <row r="5" spans="1:15" ht="87.75" customHeight="1" x14ac:dyDescent="0.3">
      <c r="A5" s="93"/>
      <c r="B5" s="93"/>
      <c r="C5" s="94"/>
      <c r="D5" s="93"/>
      <c r="E5" s="95"/>
      <c r="F5" s="98"/>
      <c r="G5" s="116"/>
      <c r="H5" s="95"/>
      <c r="I5" s="95"/>
      <c r="J5" s="98"/>
      <c r="K5" s="95"/>
      <c r="L5" s="93"/>
      <c r="M5" s="93"/>
      <c r="N5" s="93"/>
      <c r="O5" s="93"/>
    </row>
    <row r="6" spans="1:15" ht="27.65" customHeight="1" x14ac:dyDescent="0.3">
      <c r="A6" s="35">
        <v>1</v>
      </c>
      <c r="B6" s="36" t="s">
        <v>96</v>
      </c>
      <c r="C6" s="68" t="s">
        <v>20</v>
      </c>
      <c r="D6" s="38">
        <v>1</v>
      </c>
      <c r="E6" s="38">
        <v>30</v>
      </c>
      <c r="F6" s="39">
        <v>574.20000000000005</v>
      </c>
      <c r="G6" s="73">
        <v>574.20000000000005</v>
      </c>
      <c r="H6" s="39">
        <v>574.20000000000005</v>
      </c>
      <c r="I6" s="39">
        <v>0</v>
      </c>
      <c r="J6" s="40">
        <f>G6-H6-I6</f>
        <v>0</v>
      </c>
      <c r="K6" s="39">
        <v>684</v>
      </c>
      <c r="L6" s="37" t="s">
        <v>10</v>
      </c>
      <c r="M6" s="37" t="s">
        <v>40</v>
      </c>
      <c r="N6" s="37" t="s">
        <v>41</v>
      </c>
      <c r="O6" s="36"/>
    </row>
    <row r="7" spans="1:15" ht="27.65" customHeight="1" x14ac:dyDescent="0.3">
      <c r="A7" s="35">
        <v>2</v>
      </c>
      <c r="B7" s="36" t="s">
        <v>96</v>
      </c>
      <c r="C7" s="68" t="s">
        <v>20</v>
      </c>
      <c r="D7" s="38">
        <v>1</v>
      </c>
      <c r="E7" s="38">
        <v>5</v>
      </c>
      <c r="F7" s="39">
        <v>163.9</v>
      </c>
      <c r="G7" s="73">
        <v>163.9</v>
      </c>
      <c r="H7" s="39">
        <v>163.9</v>
      </c>
      <c r="I7" s="39">
        <v>0</v>
      </c>
      <c r="J7" s="40">
        <f t="shared" ref="J7:J33" si="0">G7-H7-I7</f>
        <v>0</v>
      </c>
      <c r="K7" s="39">
        <v>144</v>
      </c>
      <c r="L7" s="37" t="s">
        <v>10</v>
      </c>
      <c r="M7" s="37" t="s">
        <v>40</v>
      </c>
      <c r="N7" s="37" t="s">
        <v>41</v>
      </c>
      <c r="O7" s="36"/>
    </row>
    <row r="8" spans="1:15" ht="27.65" customHeight="1" x14ac:dyDescent="0.3">
      <c r="A8" s="35">
        <v>3</v>
      </c>
      <c r="B8" s="36" t="s">
        <v>96</v>
      </c>
      <c r="C8" s="68" t="s">
        <v>20</v>
      </c>
      <c r="D8" s="41">
        <v>1</v>
      </c>
      <c r="E8" s="38">
        <v>9</v>
      </c>
      <c r="F8" s="39">
        <v>124.5</v>
      </c>
      <c r="G8" s="73">
        <v>124.5</v>
      </c>
      <c r="H8" s="39">
        <v>124.5</v>
      </c>
      <c r="I8" s="39">
        <v>0</v>
      </c>
      <c r="J8" s="40">
        <f t="shared" si="0"/>
        <v>0</v>
      </c>
      <c r="K8" s="39">
        <v>96</v>
      </c>
      <c r="L8" s="37" t="s">
        <v>10</v>
      </c>
      <c r="M8" s="37" t="s">
        <v>40</v>
      </c>
      <c r="N8" s="37" t="s">
        <v>42</v>
      </c>
      <c r="O8" s="36"/>
    </row>
    <row r="9" spans="1:15" ht="27.65" customHeight="1" x14ac:dyDescent="0.3">
      <c r="A9" s="35">
        <v>4</v>
      </c>
      <c r="B9" s="36" t="s">
        <v>96</v>
      </c>
      <c r="C9" s="68" t="s">
        <v>20</v>
      </c>
      <c r="D9" s="38">
        <v>1</v>
      </c>
      <c r="E9" s="38">
        <v>12</v>
      </c>
      <c r="F9" s="39">
        <v>90</v>
      </c>
      <c r="G9" s="73">
        <v>90</v>
      </c>
      <c r="H9" s="39">
        <v>90</v>
      </c>
      <c r="I9" s="39">
        <v>0</v>
      </c>
      <c r="J9" s="40">
        <f t="shared" si="0"/>
        <v>0</v>
      </c>
      <c r="K9" s="39">
        <v>84</v>
      </c>
      <c r="L9" s="37" t="s">
        <v>10</v>
      </c>
      <c r="M9" s="37" t="s">
        <v>40</v>
      </c>
      <c r="N9" s="37" t="s">
        <v>42</v>
      </c>
      <c r="O9" s="36"/>
    </row>
    <row r="10" spans="1:15" ht="27.65" customHeight="1" x14ac:dyDescent="0.3">
      <c r="A10" s="35">
        <v>5</v>
      </c>
      <c r="B10" s="36" t="s">
        <v>96</v>
      </c>
      <c r="C10" s="68" t="s">
        <v>20</v>
      </c>
      <c r="D10" s="38">
        <v>1</v>
      </c>
      <c r="E10" s="38">
        <v>15</v>
      </c>
      <c r="F10" s="39">
        <v>163</v>
      </c>
      <c r="G10" s="73">
        <v>163</v>
      </c>
      <c r="H10" s="39">
        <v>163</v>
      </c>
      <c r="I10" s="39">
        <v>0</v>
      </c>
      <c r="J10" s="40">
        <f t="shared" si="0"/>
        <v>0</v>
      </c>
      <c r="K10" s="39"/>
      <c r="L10" s="37" t="s">
        <v>10</v>
      </c>
      <c r="M10" s="37" t="s">
        <v>43</v>
      </c>
      <c r="N10" s="37" t="s">
        <v>41</v>
      </c>
      <c r="O10" s="36"/>
    </row>
    <row r="11" spans="1:15" ht="27.65" customHeight="1" x14ac:dyDescent="0.3">
      <c r="A11" s="35">
        <v>6</v>
      </c>
      <c r="B11" s="36" t="s">
        <v>96</v>
      </c>
      <c r="C11" s="68" t="s">
        <v>20</v>
      </c>
      <c r="D11" s="38">
        <v>1</v>
      </c>
      <c r="E11" s="38">
        <v>15</v>
      </c>
      <c r="F11" s="39">
        <v>268</v>
      </c>
      <c r="G11" s="73">
        <v>268</v>
      </c>
      <c r="H11" s="39">
        <v>268</v>
      </c>
      <c r="I11" s="39">
        <v>0</v>
      </c>
      <c r="J11" s="40">
        <f t="shared" si="0"/>
        <v>0</v>
      </c>
      <c r="K11" s="39"/>
      <c r="L11" s="37" t="s">
        <v>10</v>
      </c>
      <c r="M11" s="37" t="s">
        <v>43</v>
      </c>
      <c r="N11" s="37" t="s">
        <v>41</v>
      </c>
      <c r="O11" s="36"/>
    </row>
    <row r="12" spans="1:15" ht="27.65" customHeight="1" x14ac:dyDescent="0.3">
      <c r="A12" s="35">
        <v>7</v>
      </c>
      <c r="B12" s="36" t="s">
        <v>96</v>
      </c>
      <c r="C12" s="68" t="s">
        <v>20</v>
      </c>
      <c r="D12" s="38">
        <v>1</v>
      </c>
      <c r="E12" s="38">
        <v>10</v>
      </c>
      <c r="F12" s="39">
        <v>191.1</v>
      </c>
      <c r="G12" s="73">
        <v>191.1</v>
      </c>
      <c r="H12" s="39">
        <v>191.1</v>
      </c>
      <c r="I12" s="39">
        <v>0</v>
      </c>
      <c r="J12" s="40">
        <f t="shared" si="0"/>
        <v>0</v>
      </c>
      <c r="K12" s="39">
        <v>180</v>
      </c>
      <c r="L12" s="37" t="s">
        <v>10</v>
      </c>
      <c r="M12" s="37" t="s">
        <v>40</v>
      </c>
      <c r="N12" s="37" t="s">
        <v>42</v>
      </c>
      <c r="O12" s="36"/>
    </row>
    <row r="13" spans="1:15" ht="27.65" customHeight="1" x14ac:dyDescent="0.3">
      <c r="A13" s="35">
        <v>8</v>
      </c>
      <c r="B13" s="36" t="s">
        <v>96</v>
      </c>
      <c r="C13" s="68" t="s">
        <v>20</v>
      </c>
      <c r="D13" s="38">
        <v>1</v>
      </c>
      <c r="E13" s="38">
        <v>22</v>
      </c>
      <c r="F13" s="39">
        <v>53.3</v>
      </c>
      <c r="G13" s="73">
        <v>53.3</v>
      </c>
      <c r="H13" s="39">
        <v>53.3</v>
      </c>
      <c r="I13" s="39">
        <v>0</v>
      </c>
      <c r="J13" s="40">
        <f t="shared" si="0"/>
        <v>0</v>
      </c>
      <c r="K13" s="39">
        <v>48</v>
      </c>
      <c r="L13" s="37" t="s">
        <v>10</v>
      </c>
      <c r="M13" s="37" t="s">
        <v>40</v>
      </c>
      <c r="N13" s="37" t="s">
        <v>42</v>
      </c>
      <c r="O13" s="36"/>
    </row>
    <row r="14" spans="1:15" ht="27.65" customHeight="1" x14ac:dyDescent="0.3">
      <c r="A14" s="35">
        <v>9</v>
      </c>
      <c r="B14" s="36" t="s">
        <v>96</v>
      </c>
      <c r="C14" s="68" t="s">
        <v>20</v>
      </c>
      <c r="D14" s="38">
        <v>1</v>
      </c>
      <c r="E14" s="38">
        <v>22</v>
      </c>
      <c r="F14" s="39">
        <v>88.8</v>
      </c>
      <c r="G14" s="73">
        <v>88.8</v>
      </c>
      <c r="H14" s="39">
        <v>88.8</v>
      </c>
      <c r="I14" s="39">
        <v>0</v>
      </c>
      <c r="J14" s="40">
        <f t="shared" si="0"/>
        <v>0</v>
      </c>
      <c r="K14" s="39">
        <v>80</v>
      </c>
      <c r="L14" s="37" t="s">
        <v>10</v>
      </c>
      <c r="M14" s="37" t="s">
        <v>40</v>
      </c>
      <c r="N14" s="37" t="s">
        <v>42</v>
      </c>
      <c r="O14" s="36"/>
    </row>
    <row r="15" spans="1:15" ht="27.65" customHeight="1" x14ac:dyDescent="0.3">
      <c r="A15" s="35">
        <v>10</v>
      </c>
      <c r="B15" s="36" t="s">
        <v>96</v>
      </c>
      <c r="C15" s="68" t="s">
        <v>20</v>
      </c>
      <c r="D15" s="38">
        <v>1</v>
      </c>
      <c r="E15" s="38">
        <v>24</v>
      </c>
      <c r="F15" s="39">
        <v>661.4</v>
      </c>
      <c r="G15" s="73">
        <v>661.4</v>
      </c>
      <c r="H15" s="39">
        <v>661.4</v>
      </c>
      <c r="I15" s="39">
        <v>0</v>
      </c>
      <c r="J15" s="40">
        <f t="shared" si="0"/>
        <v>0</v>
      </c>
      <c r="K15" s="39">
        <v>624</v>
      </c>
      <c r="L15" s="37" t="s">
        <v>10</v>
      </c>
      <c r="M15" s="37" t="s">
        <v>40</v>
      </c>
      <c r="N15" s="37" t="s">
        <v>41</v>
      </c>
      <c r="O15" s="36"/>
    </row>
    <row r="16" spans="1:15" ht="27.65" customHeight="1" x14ac:dyDescent="0.3">
      <c r="A16" s="35">
        <v>11</v>
      </c>
      <c r="B16" s="36" t="s">
        <v>96</v>
      </c>
      <c r="C16" s="68" t="s">
        <v>20</v>
      </c>
      <c r="D16" s="38">
        <v>1</v>
      </c>
      <c r="E16" s="38">
        <v>24</v>
      </c>
      <c r="F16" s="39">
        <v>381.5</v>
      </c>
      <c r="G16" s="73">
        <v>381.5</v>
      </c>
      <c r="H16" s="39">
        <v>259.7</v>
      </c>
      <c r="I16" s="39">
        <v>121.8</v>
      </c>
      <c r="J16" s="40">
        <f t="shared" si="0"/>
        <v>0</v>
      </c>
      <c r="K16" s="39">
        <v>360</v>
      </c>
      <c r="L16" s="37" t="s">
        <v>10</v>
      </c>
      <c r="M16" s="37" t="s">
        <v>40</v>
      </c>
      <c r="N16" s="37" t="s">
        <v>41</v>
      </c>
      <c r="O16" s="36"/>
    </row>
    <row r="17" spans="1:16" ht="27.65" customHeight="1" x14ac:dyDescent="0.3">
      <c r="A17" s="35">
        <v>12</v>
      </c>
      <c r="B17" s="36" t="s">
        <v>96</v>
      </c>
      <c r="C17" s="68" t="s">
        <v>20</v>
      </c>
      <c r="D17" s="38">
        <v>1</v>
      </c>
      <c r="E17" s="38">
        <v>29</v>
      </c>
      <c r="F17" s="39">
        <v>1128.8</v>
      </c>
      <c r="G17" s="73">
        <v>1128.8</v>
      </c>
      <c r="H17" s="39">
        <v>421.9</v>
      </c>
      <c r="I17" s="39">
        <v>0</v>
      </c>
      <c r="J17" s="40">
        <f t="shared" si="0"/>
        <v>706.9</v>
      </c>
      <c r="K17" s="39">
        <v>934</v>
      </c>
      <c r="L17" s="37" t="s">
        <v>10</v>
      </c>
      <c r="M17" s="37" t="s">
        <v>40</v>
      </c>
      <c r="N17" s="37" t="s">
        <v>41</v>
      </c>
      <c r="O17" s="36"/>
    </row>
    <row r="18" spans="1:16" ht="27.65" customHeight="1" x14ac:dyDescent="0.3">
      <c r="A18" s="35">
        <v>13</v>
      </c>
      <c r="B18" s="36" t="s">
        <v>96</v>
      </c>
      <c r="C18" s="68" t="s">
        <v>20</v>
      </c>
      <c r="D18" s="38">
        <v>1</v>
      </c>
      <c r="E18" s="38">
        <v>10</v>
      </c>
      <c r="F18" s="39">
        <v>165.6</v>
      </c>
      <c r="G18" s="73">
        <v>165.6</v>
      </c>
      <c r="H18" s="39">
        <v>165.6</v>
      </c>
      <c r="I18" s="39">
        <v>0</v>
      </c>
      <c r="J18" s="40">
        <f t="shared" si="0"/>
        <v>0</v>
      </c>
      <c r="K18" s="39">
        <v>156</v>
      </c>
      <c r="L18" s="37" t="s">
        <v>10</v>
      </c>
      <c r="M18" s="37" t="s">
        <v>40</v>
      </c>
      <c r="N18" s="37" t="s">
        <v>42</v>
      </c>
      <c r="O18" s="36"/>
      <c r="P18" s="18"/>
    </row>
    <row r="19" spans="1:16" ht="27.65" customHeight="1" x14ac:dyDescent="0.3">
      <c r="A19" s="35">
        <v>14</v>
      </c>
      <c r="B19" s="36" t="s">
        <v>96</v>
      </c>
      <c r="C19" s="68" t="s">
        <v>20</v>
      </c>
      <c r="D19" s="38">
        <v>1</v>
      </c>
      <c r="E19" s="38">
        <v>24</v>
      </c>
      <c r="F19" s="39">
        <v>340.3</v>
      </c>
      <c r="G19" s="73">
        <v>340.3</v>
      </c>
      <c r="H19" s="39">
        <v>289.10000000000002</v>
      </c>
      <c r="I19" s="39">
        <v>51.2</v>
      </c>
      <c r="J19" s="40">
        <f t="shared" si="0"/>
        <v>0</v>
      </c>
      <c r="K19" s="39">
        <v>321</v>
      </c>
      <c r="L19" s="37" t="s">
        <v>10</v>
      </c>
      <c r="M19" s="37" t="s">
        <v>40</v>
      </c>
      <c r="N19" s="37" t="s">
        <v>41</v>
      </c>
      <c r="O19" s="37"/>
    </row>
    <row r="20" spans="1:16" ht="27.65" customHeight="1" x14ac:dyDescent="0.3">
      <c r="A20" s="35">
        <v>15</v>
      </c>
      <c r="B20" s="36" t="s">
        <v>96</v>
      </c>
      <c r="C20" s="68" t="s">
        <v>20</v>
      </c>
      <c r="D20" s="38">
        <v>1</v>
      </c>
      <c r="E20" s="38">
        <v>30</v>
      </c>
      <c r="F20" s="39">
        <v>244.3</v>
      </c>
      <c r="G20" s="73">
        <v>244.3</v>
      </c>
      <c r="H20" s="39">
        <v>244.3</v>
      </c>
      <c r="I20" s="39"/>
      <c r="J20" s="40">
        <f t="shared" si="0"/>
        <v>0</v>
      </c>
      <c r="K20" s="39">
        <v>240</v>
      </c>
      <c r="L20" s="37" t="s">
        <v>10</v>
      </c>
      <c r="M20" s="37" t="s">
        <v>40</v>
      </c>
      <c r="N20" s="37" t="s">
        <v>41</v>
      </c>
      <c r="O20" s="36"/>
    </row>
    <row r="21" spans="1:16" ht="27.65" customHeight="1" x14ac:dyDescent="0.3">
      <c r="A21" s="35">
        <v>16</v>
      </c>
      <c r="B21" s="36" t="s">
        <v>96</v>
      </c>
      <c r="C21" s="68" t="s">
        <v>20</v>
      </c>
      <c r="D21" s="38">
        <v>1</v>
      </c>
      <c r="E21" s="38">
        <v>1</v>
      </c>
      <c r="F21" s="39">
        <v>310.3</v>
      </c>
      <c r="G21" s="73">
        <v>310.3</v>
      </c>
      <c r="H21" s="39">
        <v>310.3</v>
      </c>
      <c r="I21" s="39"/>
      <c r="J21" s="40">
        <f t="shared" si="0"/>
        <v>0</v>
      </c>
      <c r="K21" s="39">
        <v>360</v>
      </c>
      <c r="L21" s="37" t="s">
        <v>10</v>
      </c>
      <c r="M21" s="37" t="s">
        <v>40</v>
      </c>
      <c r="N21" s="37" t="s">
        <v>41</v>
      </c>
      <c r="O21" s="36"/>
    </row>
    <row r="22" spans="1:16" ht="27.65" customHeight="1" x14ac:dyDescent="0.3">
      <c r="A22" s="35">
        <v>17</v>
      </c>
      <c r="B22" s="36" t="s">
        <v>96</v>
      </c>
      <c r="C22" s="68" t="s">
        <v>20</v>
      </c>
      <c r="D22" s="38">
        <v>1</v>
      </c>
      <c r="E22" s="38">
        <v>11</v>
      </c>
      <c r="F22" s="39">
        <v>139.30000000000001</v>
      </c>
      <c r="G22" s="73">
        <v>139.30000000000001</v>
      </c>
      <c r="H22" s="39">
        <v>139.30000000000001</v>
      </c>
      <c r="I22" s="39"/>
      <c r="J22" s="40">
        <f t="shared" si="0"/>
        <v>0</v>
      </c>
      <c r="K22" s="39">
        <v>132</v>
      </c>
      <c r="L22" s="37" t="s">
        <v>10</v>
      </c>
      <c r="M22" s="37" t="s">
        <v>40</v>
      </c>
      <c r="N22" s="37" t="s">
        <v>42</v>
      </c>
      <c r="O22" s="36"/>
    </row>
    <row r="23" spans="1:16" ht="27.65" customHeight="1" x14ac:dyDescent="0.3">
      <c r="A23" s="35">
        <v>18</v>
      </c>
      <c r="B23" s="36" t="s">
        <v>96</v>
      </c>
      <c r="C23" s="68" t="s">
        <v>20</v>
      </c>
      <c r="D23" s="41">
        <v>1</v>
      </c>
      <c r="E23" s="41">
        <v>22</v>
      </c>
      <c r="F23" s="39">
        <v>66.599999999999994</v>
      </c>
      <c r="G23" s="73">
        <v>66.599999999999994</v>
      </c>
      <c r="H23" s="39">
        <v>66.599999999999994</v>
      </c>
      <c r="I23" s="39"/>
      <c r="J23" s="40">
        <f t="shared" si="0"/>
        <v>0</v>
      </c>
      <c r="K23" s="39">
        <v>60</v>
      </c>
      <c r="L23" s="37" t="s">
        <v>10</v>
      </c>
      <c r="M23" s="37" t="s">
        <v>40</v>
      </c>
      <c r="N23" s="37" t="s">
        <v>42</v>
      </c>
      <c r="O23" s="36"/>
    </row>
    <row r="24" spans="1:16" ht="27.65" customHeight="1" x14ac:dyDescent="0.3">
      <c r="A24" s="35">
        <v>19</v>
      </c>
      <c r="B24" s="36" t="s">
        <v>96</v>
      </c>
      <c r="C24" s="68" t="s">
        <v>20</v>
      </c>
      <c r="D24" s="41">
        <v>1</v>
      </c>
      <c r="E24" s="41">
        <v>30</v>
      </c>
      <c r="F24" s="39">
        <v>244.3</v>
      </c>
      <c r="G24" s="73">
        <v>244.3</v>
      </c>
      <c r="H24" s="39">
        <v>244.3</v>
      </c>
      <c r="I24" s="39"/>
      <c r="J24" s="40">
        <f t="shared" si="0"/>
        <v>0</v>
      </c>
      <c r="K24" s="39">
        <v>240</v>
      </c>
      <c r="L24" s="37" t="s">
        <v>10</v>
      </c>
      <c r="M24" s="37" t="s">
        <v>40</v>
      </c>
      <c r="N24" s="37" t="s">
        <v>41</v>
      </c>
      <c r="O24" s="36"/>
    </row>
    <row r="25" spans="1:16" ht="27.65" customHeight="1" x14ac:dyDescent="0.3">
      <c r="A25" s="35">
        <v>20</v>
      </c>
      <c r="B25" s="36" t="s">
        <v>96</v>
      </c>
      <c r="C25" s="68" t="s">
        <v>20</v>
      </c>
      <c r="D25" s="38">
        <v>1</v>
      </c>
      <c r="E25" s="38">
        <v>28</v>
      </c>
      <c r="F25" s="39">
        <v>56.8</v>
      </c>
      <c r="G25" s="73">
        <v>56.8</v>
      </c>
      <c r="H25" s="39">
        <v>38.200000000000003</v>
      </c>
      <c r="I25" s="39">
        <v>18.600000000000001</v>
      </c>
      <c r="J25" s="40">
        <f t="shared" si="0"/>
        <v>0</v>
      </c>
      <c r="K25" s="39"/>
      <c r="L25" s="37" t="s">
        <v>10</v>
      </c>
      <c r="M25" s="37" t="s">
        <v>40</v>
      </c>
      <c r="N25" s="37" t="s">
        <v>42</v>
      </c>
      <c r="O25" s="36"/>
    </row>
    <row r="26" spans="1:16" ht="27.65" customHeight="1" x14ac:dyDescent="0.3">
      <c r="A26" s="35">
        <v>21</v>
      </c>
      <c r="B26" s="36" t="s">
        <v>96</v>
      </c>
      <c r="C26" s="68" t="s">
        <v>20</v>
      </c>
      <c r="D26" s="41">
        <v>1</v>
      </c>
      <c r="E26" s="41">
        <v>24</v>
      </c>
      <c r="F26" s="39">
        <v>763.2</v>
      </c>
      <c r="G26" s="73">
        <v>763.2</v>
      </c>
      <c r="H26" s="39">
        <v>753.4</v>
      </c>
      <c r="I26" s="39">
        <v>9.8000000000000007</v>
      </c>
      <c r="J26" s="40">
        <f t="shared" si="0"/>
        <v>6.7501559897209518E-14</v>
      </c>
      <c r="K26" s="39">
        <v>720</v>
      </c>
      <c r="L26" s="37" t="s">
        <v>10</v>
      </c>
      <c r="M26" s="37" t="s">
        <v>40</v>
      </c>
      <c r="N26" s="37" t="s">
        <v>41</v>
      </c>
      <c r="O26" s="36"/>
    </row>
    <row r="27" spans="1:16" ht="27.65" customHeight="1" x14ac:dyDescent="0.3">
      <c r="A27" s="35">
        <v>22</v>
      </c>
      <c r="B27" s="36" t="s">
        <v>96</v>
      </c>
      <c r="C27" s="68" t="s">
        <v>20</v>
      </c>
      <c r="D27" s="38">
        <v>1</v>
      </c>
      <c r="E27" s="38">
        <v>10</v>
      </c>
      <c r="F27" s="39">
        <v>140</v>
      </c>
      <c r="G27" s="73">
        <v>140</v>
      </c>
      <c r="H27" s="39">
        <v>140</v>
      </c>
      <c r="I27" s="39"/>
      <c r="J27" s="40">
        <f t="shared" si="0"/>
        <v>0</v>
      </c>
      <c r="K27" s="39">
        <v>132</v>
      </c>
      <c r="L27" s="37" t="s">
        <v>10</v>
      </c>
      <c r="M27" s="37" t="s">
        <v>40</v>
      </c>
      <c r="N27" s="37" t="s">
        <v>42</v>
      </c>
      <c r="O27" s="36"/>
    </row>
    <row r="28" spans="1:16" ht="27.65" customHeight="1" x14ac:dyDescent="0.3">
      <c r="A28" s="35">
        <v>23</v>
      </c>
      <c r="B28" s="36" t="s">
        <v>96</v>
      </c>
      <c r="C28" s="68" t="s">
        <v>20</v>
      </c>
      <c r="D28" s="38">
        <v>1</v>
      </c>
      <c r="E28" s="38">
        <v>10</v>
      </c>
      <c r="F28" s="39">
        <v>51</v>
      </c>
      <c r="G28" s="73">
        <v>51</v>
      </c>
      <c r="H28" s="39">
        <v>51</v>
      </c>
      <c r="I28" s="39">
        <v>0</v>
      </c>
      <c r="J28" s="40">
        <f t="shared" si="0"/>
        <v>0</v>
      </c>
      <c r="K28" s="39">
        <v>48</v>
      </c>
      <c r="L28" s="37" t="s">
        <v>10</v>
      </c>
      <c r="M28" s="37" t="s">
        <v>44</v>
      </c>
      <c r="N28" s="37" t="s">
        <v>42</v>
      </c>
      <c r="O28" s="37"/>
    </row>
    <row r="29" spans="1:16" ht="27.65" customHeight="1" x14ac:dyDescent="0.3">
      <c r="A29" s="35">
        <v>24</v>
      </c>
      <c r="B29" s="36" t="s">
        <v>96</v>
      </c>
      <c r="C29" s="68" t="s">
        <v>20</v>
      </c>
      <c r="D29" s="38">
        <v>1</v>
      </c>
      <c r="E29" s="38">
        <v>24</v>
      </c>
      <c r="F29" s="39">
        <v>41.4</v>
      </c>
      <c r="G29" s="73">
        <v>41.4</v>
      </c>
      <c r="H29" s="39">
        <v>41.4</v>
      </c>
      <c r="I29" s="39">
        <v>0</v>
      </c>
      <c r="J29" s="40">
        <f t="shared" si="0"/>
        <v>0</v>
      </c>
      <c r="K29" s="39">
        <v>39</v>
      </c>
      <c r="L29" s="37" t="s">
        <v>10</v>
      </c>
      <c r="M29" s="37" t="s">
        <v>44</v>
      </c>
      <c r="N29" s="37" t="s">
        <v>41</v>
      </c>
      <c r="O29" s="37"/>
    </row>
    <row r="30" spans="1:16" ht="27.65" customHeight="1" x14ac:dyDescent="0.3">
      <c r="A30" s="35">
        <v>25</v>
      </c>
      <c r="B30" s="36" t="s">
        <v>96</v>
      </c>
      <c r="C30" s="68" t="s">
        <v>20</v>
      </c>
      <c r="D30" s="38">
        <v>1</v>
      </c>
      <c r="E30" s="38">
        <v>22</v>
      </c>
      <c r="F30" s="39">
        <v>17.8</v>
      </c>
      <c r="G30" s="73">
        <v>17.8</v>
      </c>
      <c r="H30" s="39">
        <v>17.8</v>
      </c>
      <c r="I30" s="39">
        <v>0</v>
      </c>
      <c r="J30" s="40">
        <f t="shared" si="0"/>
        <v>0</v>
      </c>
      <c r="K30" s="39">
        <v>16</v>
      </c>
      <c r="L30" s="37" t="s">
        <v>10</v>
      </c>
      <c r="M30" s="37" t="s">
        <v>44</v>
      </c>
      <c r="N30" s="37" t="s">
        <v>42</v>
      </c>
      <c r="O30" s="37"/>
    </row>
    <row r="31" spans="1:16" ht="27.65" customHeight="1" x14ac:dyDescent="0.3">
      <c r="A31" s="35">
        <v>26</v>
      </c>
      <c r="B31" s="36" t="s">
        <v>96</v>
      </c>
      <c r="C31" s="69" t="s">
        <v>20</v>
      </c>
      <c r="D31" s="42">
        <v>1</v>
      </c>
      <c r="E31" s="42">
        <v>22</v>
      </c>
      <c r="F31" s="45">
        <v>133.30000000000001</v>
      </c>
      <c r="G31" s="74">
        <v>133.30000000000001</v>
      </c>
      <c r="H31" s="45">
        <v>133.30000000000001</v>
      </c>
      <c r="I31" s="39"/>
      <c r="J31" s="40">
        <f t="shared" si="0"/>
        <v>0</v>
      </c>
      <c r="K31" s="45">
        <v>120</v>
      </c>
      <c r="L31" s="44" t="s">
        <v>10</v>
      </c>
      <c r="M31" s="44" t="s">
        <v>68</v>
      </c>
      <c r="N31" s="44" t="s">
        <v>69</v>
      </c>
      <c r="O31" s="46"/>
    </row>
    <row r="32" spans="1:16" ht="27.65" customHeight="1" x14ac:dyDescent="0.3">
      <c r="A32" s="35">
        <v>27</v>
      </c>
      <c r="B32" s="36" t="s">
        <v>96</v>
      </c>
      <c r="C32" s="69" t="s">
        <v>20</v>
      </c>
      <c r="D32" s="42">
        <v>1</v>
      </c>
      <c r="E32" s="42">
        <v>22</v>
      </c>
      <c r="F32" s="45">
        <v>66.599999999999994</v>
      </c>
      <c r="G32" s="74">
        <v>66.599999999999994</v>
      </c>
      <c r="H32" s="45">
        <v>66.599999999999994</v>
      </c>
      <c r="I32" s="39"/>
      <c r="J32" s="40">
        <f t="shared" si="0"/>
        <v>0</v>
      </c>
      <c r="K32" s="45"/>
      <c r="L32" s="44" t="s">
        <v>10</v>
      </c>
      <c r="M32" s="44" t="s">
        <v>70</v>
      </c>
      <c r="N32" s="44" t="s">
        <v>69</v>
      </c>
      <c r="O32" s="46"/>
    </row>
    <row r="33" spans="1:15" ht="27.65" customHeight="1" x14ac:dyDescent="0.3">
      <c r="A33" s="35">
        <v>28</v>
      </c>
      <c r="B33" s="36" t="s">
        <v>96</v>
      </c>
      <c r="C33" s="70" t="s">
        <v>20</v>
      </c>
      <c r="D33" s="42">
        <v>1</v>
      </c>
      <c r="E33" s="42">
        <v>25</v>
      </c>
      <c r="F33" s="45">
        <v>101.2</v>
      </c>
      <c r="G33" s="74">
        <v>101.2</v>
      </c>
      <c r="H33" s="45">
        <v>63.3</v>
      </c>
      <c r="I33" s="39"/>
      <c r="J33" s="40">
        <f t="shared" si="0"/>
        <v>37.900000000000006</v>
      </c>
      <c r="K33" s="45"/>
      <c r="L33" s="44" t="s">
        <v>10</v>
      </c>
      <c r="M33" s="44" t="s">
        <v>44</v>
      </c>
      <c r="N33" s="44" t="s">
        <v>72</v>
      </c>
      <c r="O33" s="46"/>
    </row>
    <row r="34" spans="1:15" s="5" customFormat="1" ht="25.25" customHeight="1" x14ac:dyDescent="0.25">
      <c r="A34" s="96" t="s">
        <v>11</v>
      </c>
      <c r="B34" s="96"/>
      <c r="C34" s="71"/>
      <c r="D34" s="22"/>
      <c r="E34" s="22"/>
      <c r="F34" s="23">
        <f t="shared" ref="F34:K34" si="1">SUM(F6:F33)</f>
        <v>6770.5000000000009</v>
      </c>
      <c r="G34" s="75">
        <f t="shared" si="1"/>
        <v>6770.5000000000009</v>
      </c>
      <c r="H34" s="23">
        <f t="shared" si="1"/>
        <v>5824.3</v>
      </c>
      <c r="I34" s="23">
        <f t="shared" si="1"/>
        <v>201.4</v>
      </c>
      <c r="J34" s="23">
        <f t="shared" si="1"/>
        <v>744.80000000000007</v>
      </c>
      <c r="K34" s="23">
        <f t="shared" si="1"/>
        <v>5818</v>
      </c>
      <c r="L34" s="22"/>
      <c r="M34" s="22"/>
      <c r="N34" s="22"/>
      <c r="O34" s="22"/>
    </row>
  </sheetData>
  <mergeCells count="19">
    <mergeCell ref="A34:B34"/>
    <mergeCell ref="N4:N5"/>
    <mergeCell ref="O4:O5"/>
    <mergeCell ref="G4:G5"/>
    <mergeCell ref="H4:H5"/>
    <mergeCell ref="I4:I5"/>
    <mergeCell ref="K4:K5"/>
    <mergeCell ref="L4:L5"/>
    <mergeCell ref="M4:M5"/>
    <mergeCell ref="J4:J5"/>
    <mergeCell ref="A1:O1"/>
    <mergeCell ref="A2:O2"/>
    <mergeCell ref="A3:O3"/>
    <mergeCell ref="A4:A5"/>
    <mergeCell ref="B4:B5"/>
    <mergeCell ref="C4:C5"/>
    <mergeCell ref="D4:D5"/>
    <mergeCell ref="E4:E5"/>
    <mergeCell ref="F4:F5"/>
  </mergeCells>
  <pageMargins left="0.23622047244094499" right="0.23622047244094499" top="0.27559055118110198" bottom="0.196850393700787" header="0.31496062992126" footer="0.2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27A01-F33D-4AB7-B5B6-F600CEBE99C3}">
  <sheetPr>
    <tabColor rgb="FF92D050"/>
    <pageSetUpPr fitToPage="1"/>
  </sheetPr>
  <dimension ref="A1:P62"/>
  <sheetViews>
    <sheetView topLeftCell="A44" workbookViewId="0">
      <selection activeCell="F11" sqref="F11"/>
    </sheetView>
  </sheetViews>
  <sheetFormatPr defaultRowHeight="14" x14ac:dyDescent="0.3"/>
  <cols>
    <col min="1" max="1" width="3.4140625" customWidth="1"/>
    <col min="2" max="2" width="15.9140625" customWidth="1"/>
    <col min="3" max="3" width="5.08203125" style="67" customWidth="1"/>
    <col min="4" max="4" width="4.58203125" customWidth="1"/>
    <col min="5" max="5" width="5" customWidth="1"/>
    <col min="6" max="6" width="8.33203125" customWidth="1"/>
    <col min="7" max="7" width="8.4140625" customWidth="1"/>
    <col min="8" max="8" width="8.08203125" customWidth="1"/>
    <col min="9" max="9" width="6.33203125" customWidth="1"/>
    <col min="10" max="10" width="5.6640625" customWidth="1"/>
    <col min="11" max="11" width="7" customWidth="1"/>
    <col min="12" max="12" width="5.33203125" customWidth="1"/>
    <col min="13" max="13" width="22" customWidth="1"/>
    <col min="14" max="14" width="8.08203125" customWidth="1"/>
    <col min="15" max="15" width="23.6640625" customWidth="1"/>
    <col min="16" max="16" width="0" hidden="1" customWidth="1"/>
  </cols>
  <sheetData>
    <row r="1" spans="1:15" ht="18.75" customHeight="1" x14ac:dyDescent="0.3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 x14ac:dyDescent="0.3">
      <c r="A2" s="92" t="s">
        <v>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8.75" customHeight="1" x14ac:dyDescent="0.3">
      <c r="A3" s="92" t="s">
        <v>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9.5" customHeight="1" x14ac:dyDescent="0.3">
      <c r="A4" s="99" t="s">
        <v>89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5" customHeight="1" x14ac:dyDescent="0.3">
      <c r="A5" s="93" t="s">
        <v>0</v>
      </c>
      <c r="B5" s="93" t="s">
        <v>1</v>
      </c>
      <c r="C5" s="93" t="s">
        <v>2</v>
      </c>
      <c r="D5" s="93" t="s">
        <v>3</v>
      </c>
      <c r="E5" s="95" t="s">
        <v>4</v>
      </c>
      <c r="F5" s="95" t="s">
        <v>75</v>
      </c>
      <c r="G5" s="97" t="s">
        <v>14</v>
      </c>
      <c r="H5" s="95" t="s">
        <v>15</v>
      </c>
      <c r="I5" s="95" t="s">
        <v>55</v>
      </c>
      <c r="J5" s="32"/>
      <c r="K5" s="102" t="s">
        <v>13</v>
      </c>
      <c r="L5" s="93" t="s">
        <v>5</v>
      </c>
      <c r="M5" s="93" t="s">
        <v>6</v>
      </c>
      <c r="N5" s="93" t="s">
        <v>7</v>
      </c>
      <c r="O5" s="100" t="s">
        <v>8</v>
      </c>
    </row>
    <row r="6" spans="1:15" ht="80" customHeight="1" x14ac:dyDescent="0.3">
      <c r="A6" s="93"/>
      <c r="B6" s="93"/>
      <c r="C6" s="93"/>
      <c r="D6" s="93"/>
      <c r="E6" s="95"/>
      <c r="F6" s="95"/>
      <c r="G6" s="98"/>
      <c r="H6" s="95"/>
      <c r="I6" s="95"/>
      <c r="J6" s="33" t="s">
        <v>12</v>
      </c>
      <c r="K6" s="103"/>
      <c r="L6" s="93"/>
      <c r="M6" s="93"/>
      <c r="N6" s="93"/>
      <c r="O6" s="101"/>
    </row>
    <row r="7" spans="1:15" ht="15" hidden="1" customHeight="1" x14ac:dyDescent="0.3">
      <c r="A7" s="50">
        <v>1</v>
      </c>
      <c r="B7" s="50">
        <v>2</v>
      </c>
      <c r="C7" s="50">
        <v>3</v>
      </c>
      <c r="D7" s="42">
        <v>4</v>
      </c>
      <c r="E7" s="50">
        <v>5</v>
      </c>
      <c r="F7" s="50">
        <v>7</v>
      </c>
      <c r="G7" s="50"/>
      <c r="H7" s="50">
        <v>8</v>
      </c>
      <c r="I7" s="50" t="s">
        <v>9</v>
      </c>
      <c r="J7" s="50"/>
      <c r="K7" s="50"/>
      <c r="L7" s="50">
        <v>10</v>
      </c>
      <c r="M7" s="50">
        <v>12</v>
      </c>
      <c r="N7" s="50">
        <v>11</v>
      </c>
      <c r="O7" s="50"/>
    </row>
    <row r="8" spans="1:15" s="7" customFormat="1" x14ac:dyDescent="0.3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 t="s">
        <v>16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s="7" customFormat="1" ht="21" customHeight="1" x14ac:dyDescent="0.3">
      <c r="A9" s="54" t="s">
        <v>77</v>
      </c>
      <c r="B9" s="51"/>
      <c r="C9" s="6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5"/>
    </row>
    <row r="10" spans="1:15" ht="26" customHeight="1" x14ac:dyDescent="0.3">
      <c r="A10" s="35">
        <v>1</v>
      </c>
      <c r="B10" s="36" t="s">
        <v>19</v>
      </c>
      <c r="C10" s="37" t="s">
        <v>20</v>
      </c>
      <c r="D10" s="38">
        <v>1</v>
      </c>
      <c r="E10" s="38">
        <v>30</v>
      </c>
      <c r="F10" s="39">
        <v>574.20000000000005</v>
      </c>
      <c r="G10" s="39">
        <v>574.20000000000005</v>
      </c>
      <c r="H10" s="39">
        <v>574.20000000000005</v>
      </c>
      <c r="I10" s="39">
        <v>0</v>
      </c>
      <c r="J10" s="40">
        <f>G10-H10-I10</f>
        <v>0</v>
      </c>
      <c r="K10" s="39">
        <v>684</v>
      </c>
      <c r="L10" s="37" t="s">
        <v>10</v>
      </c>
      <c r="M10" s="37" t="s">
        <v>40</v>
      </c>
      <c r="N10" s="37" t="s">
        <v>41</v>
      </c>
      <c r="O10" s="36"/>
    </row>
    <row r="11" spans="1:15" ht="26" customHeight="1" x14ac:dyDescent="0.3">
      <c r="A11" s="35">
        <v>2</v>
      </c>
      <c r="B11" s="36" t="s">
        <v>21</v>
      </c>
      <c r="C11" s="37" t="s">
        <v>20</v>
      </c>
      <c r="D11" s="38">
        <v>1</v>
      </c>
      <c r="E11" s="38">
        <v>5</v>
      </c>
      <c r="F11" s="39">
        <v>163.9</v>
      </c>
      <c r="G11" s="39">
        <v>163.9</v>
      </c>
      <c r="H11" s="39">
        <v>163.9</v>
      </c>
      <c r="I11" s="39">
        <v>0</v>
      </c>
      <c r="J11" s="40">
        <f t="shared" ref="J11:J54" si="0">G11-H11-I11</f>
        <v>0</v>
      </c>
      <c r="K11" s="39">
        <v>144</v>
      </c>
      <c r="L11" s="37" t="s">
        <v>10</v>
      </c>
      <c r="M11" s="37" t="s">
        <v>40</v>
      </c>
      <c r="N11" s="37" t="s">
        <v>41</v>
      </c>
      <c r="O11" s="36"/>
    </row>
    <row r="12" spans="1:15" ht="26" customHeight="1" x14ac:dyDescent="0.3">
      <c r="A12" s="35">
        <v>3</v>
      </c>
      <c r="B12" s="36" t="s">
        <v>22</v>
      </c>
      <c r="C12" s="37" t="s">
        <v>20</v>
      </c>
      <c r="D12" s="41">
        <v>1</v>
      </c>
      <c r="E12" s="38">
        <v>9</v>
      </c>
      <c r="F12" s="39">
        <v>124.5</v>
      </c>
      <c r="G12" s="39">
        <v>124.5</v>
      </c>
      <c r="H12" s="39">
        <v>124.5</v>
      </c>
      <c r="I12" s="39">
        <v>0</v>
      </c>
      <c r="J12" s="40">
        <f t="shared" si="0"/>
        <v>0</v>
      </c>
      <c r="K12" s="39">
        <v>96</v>
      </c>
      <c r="L12" s="37" t="s">
        <v>10</v>
      </c>
      <c r="M12" s="37" t="s">
        <v>40</v>
      </c>
      <c r="N12" s="37" t="s">
        <v>42</v>
      </c>
      <c r="O12" s="36"/>
    </row>
    <row r="13" spans="1:15" ht="26" customHeight="1" x14ac:dyDescent="0.3">
      <c r="A13" s="35">
        <v>4</v>
      </c>
      <c r="B13" s="36" t="s">
        <v>23</v>
      </c>
      <c r="C13" s="37" t="s">
        <v>20</v>
      </c>
      <c r="D13" s="38">
        <v>1</v>
      </c>
      <c r="E13" s="38">
        <v>12</v>
      </c>
      <c r="F13" s="39">
        <v>90</v>
      </c>
      <c r="G13" s="39">
        <v>90</v>
      </c>
      <c r="H13" s="39">
        <v>90</v>
      </c>
      <c r="I13" s="39">
        <v>0</v>
      </c>
      <c r="J13" s="40">
        <f t="shared" si="0"/>
        <v>0</v>
      </c>
      <c r="K13" s="39">
        <v>84</v>
      </c>
      <c r="L13" s="37" t="s">
        <v>10</v>
      </c>
      <c r="M13" s="37" t="s">
        <v>40</v>
      </c>
      <c r="N13" s="37" t="s">
        <v>42</v>
      </c>
      <c r="O13" s="36"/>
    </row>
    <row r="14" spans="1:15" ht="26" customHeight="1" x14ac:dyDescent="0.3">
      <c r="A14" s="35">
        <v>5</v>
      </c>
      <c r="B14" s="36" t="s">
        <v>24</v>
      </c>
      <c r="C14" s="37" t="s">
        <v>20</v>
      </c>
      <c r="D14" s="38">
        <v>1</v>
      </c>
      <c r="E14" s="38">
        <v>15</v>
      </c>
      <c r="F14" s="39">
        <v>163</v>
      </c>
      <c r="G14" s="39">
        <v>163</v>
      </c>
      <c r="H14" s="39">
        <v>163</v>
      </c>
      <c r="I14" s="39">
        <v>0</v>
      </c>
      <c r="J14" s="40">
        <f t="shared" si="0"/>
        <v>0</v>
      </c>
      <c r="K14" s="39"/>
      <c r="L14" s="37" t="s">
        <v>10</v>
      </c>
      <c r="M14" s="37" t="s">
        <v>43</v>
      </c>
      <c r="N14" s="37" t="s">
        <v>41</v>
      </c>
      <c r="O14" s="36"/>
    </row>
    <row r="15" spans="1:15" ht="26" customHeight="1" x14ac:dyDescent="0.3">
      <c r="A15" s="35">
        <v>6</v>
      </c>
      <c r="B15" s="36" t="s">
        <v>24</v>
      </c>
      <c r="C15" s="37" t="s">
        <v>20</v>
      </c>
      <c r="D15" s="38">
        <v>1</v>
      </c>
      <c r="E15" s="38">
        <v>15</v>
      </c>
      <c r="F15" s="39">
        <v>268</v>
      </c>
      <c r="G15" s="39">
        <v>268</v>
      </c>
      <c r="H15" s="39">
        <v>268</v>
      </c>
      <c r="I15" s="39">
        <v>0</v>
      </c>
      <c r="J15" s="40">
        <f t="shared" si="0"/>
        <v>0</v>
      </c>
      <c r="K15" s="39"/>
      <c r="L15" s="37" t="s">
        <v>10</v>
      </c>
      <c r="M15" s="37" t="s">
        <v>43</v>
      </c>
      <c r="N15" s="37" t="s">
        <v>41</v>
      </c>
      <c r="O15" s="36"/>
    </row>
    <row r="16" spans="1:15" ht="26" customHeight="1" x14ac:dyDescent="0.3">
      <c r="A16" s="35">
        <v>7</v>
      </c>
      <c r="B16" s="36" t="s">
        <v>25</v>
      </c>
      <c r="C16" s="37" t="s">
        <v>20</v>
      </c>
      <c r="D16" s="38">
        <v>1</v>
      </c>
      <c r="E16" s="38">
        <v>10</v>
      </c>
      <c r="F16" s="39">
        <v>191.1</v>
      </c>
      <c r="G16" s="39">
        <v>191.1</v>
      </c>
      <c r="H16" s="39">
        <v>191.1</v>
      </c>
      <c r="I16" s="39">
        <v>0</v>
      </c>
      <c r="J16" s="40">
        <f t="shared" si="0"/>
        <v>0</v>
      </c>
      <c r="K16" s="39">
        <v>180</v>
      </c>
      <c r="L16" s="37" t="s">
        <v>10</v>
      </c>
      <c r="M16" s="37" t="s">
        <v>40</v>
      </c>
      <c r="N16" s="37" t="s">
        <v>42</v>
      </c>
      <c r="O16" s="36"/>
    </row>
    <row r="17" spans="1:16" ht="26" customHeight="1" x14ac:dyDescent="0.3">
      <c r="A17" s="35">
        <v>8</v>
      </c>
      <c r="B17" s="36" t="s">
        <v>26</v>
      </c>
      <c r="C17" s="37" t="s">
        <v>20</v>
      </c>
      <c r="D17" s="38">
        <v>1</v>
      </c>
      <c r="E17" s="38">
        <v>22</v>
      </c>
      <c r="F17" s="39">
        <v>53.3</v>
      </c>
      <c r="G17" s="39">
        <v>53.3</v>
      </c>
      <c r="H17" s="39">
        <v>53.3</v>
      </c>
      <c r="I17" s="39">
        <v>0</v>
      </c>
      <c r="J17" s="40">
        <f t="shared" si="0"/>
        <v>0</v>
      </c>
      <c r="K17" s="39">
        <v>48</v>
      </c>
      <c r="L17" s="37" t="s">
        <v>10</v>
      </c>
      <c r="M17" s="37" t="s">
        <v>40</v>
      </c>
      <c r="N17" s="37" t="s">
        <v>42</v>
      </c>
      <c r="O17" s="36"/>
    </row>
    <row r="18" spans="1:16" ht="26" customHeight="1" x14ac:dyDescent="0.3">
      <c r="A18" s="35">
        <v>9</v>
      </c>
      <c r="B18" s="36" t="s">
        <v>27</v>
      </c>
      <c r="C18" s="37" t="s">
        <v>20</v>
      </c>
      <c r="D18" s="38">
        <v>1</v>
      </c>
      <c r="E18" s="38">
        <v>22</v>
      </c>
      <c r="F18" s="39">
        <v>88.8</v>
      </c>
      <c r="G18" s="39">
        <v>88.8</v>
      </c>
      <c r="H18" s="39">
        <v>88.8</v>
      </c>
      <c r="I18" s="39">
        <v>0</v>
      </c>
      <c r="J18" s="40">
        <f t="shared" si="0"/>
        <v>0</v>
      </c>
      <c r="K18" s="39">
        <v>80</v>
      </c>
      <c r="L18" s="37" t="s">
        <v>10</v>
      </c>
      <c r="M18" s="37" t="s">
        <v>40</v>
      </c>
      <c r="N18" s="37" t="s">
        <v>42</v>
      </c>
      <c r="O18" s="36"/>
    </row>
    <row r="19" spans="1:16" ht="26" customHeight="1" x14ac:dyDescent="0.3">
      <c r="A19" s="35">
        <v>10</v>
      </c>
      <c r="B19" s="36" t="s">
        <v>28</v>
      </c>
      <c r="C19" s="37" t="s">
        <v>20</v>
      </c>
      <c r="D19" s="38">
        <v>1</v>
      </c>
      <c r="E19" s="38">
        <v>24</v>
      </c>
      <c r="F19" s="39">
        <v>661.4</v>
      </c>
      <c r="G19" s="39">
        <v>661.4</v>
      </c>
      <c r="H19" s="39">
        <v>661.4</v>
      </c>
      <c r="I19" s="39">
        <v>0</v>
      </c>
      <c r="J19" s="40">
        <f t="shared" si="0"/>
        <v>0</v>
      </c>
      <c r="K19" s="39">
        <v>624</v>
      </c>
      <c r="L19" s="37" t="s">
        <v>10</v>
      </c>
      <c r="M19" s="37" t="s">
        <v>40</v>
      </c>
      <c r="N19" s="37" t="s">
        <v>41</v>
      </c>
      <c r="O19" s="36"/>
    </row>
    <row r="20" spans="1:16" ht="26" customHeight="1" x14ac:dyDescent="0.3">
      <c r="A20" s="35">
        <v>11</v>
      </c>
      <c r="B20" s="36" t="s">
        <v>53</v>
      </c>
      <c r="C20" s="37" t="s">
        <v>20</v>
      </c>
      <c r="D20" s="38">
        <v>1</v>
      </c>
      <c r="E20" s="38">
        <v>24</v>
      </c>
      <c r="F20" s="39">
        <v>381.5</v>
      </c>
      <c r="G20" s="39">
        <v>381.5</v>
      </c>
      <c r="H20" s="39">
        <v>259.7</v>
      </c>
      <c r="I20" s="39">
        <v>121.8</v>
      </c>
      <c r="J20" s="40">
        <f t="shared" si="0"/>
        <v>0</v>
      </c>
      <c r="K20" s="39">
        <v>360</v>
      </c>
      <c r="L20" s="37" t="s">
        <v>10</v>
      </c>
      <c r="M20" s="37" t="s">
        <v>40</v>
      </c>
      <c r="N20" s="37" t="s">
        <v>41</v>
      </c>
      <c r="O20" s="36" t="s">
        <v>54</v>
      </c>
    </row>
    <row r="21" spans="1:16" ht="26" customHeight="1" x14ac:dyDescent="0.3">
      <c r="A21" s="35">
        <v>12</v>
      </c>
      <c r="B21" s="36" t="s">
        <v>29</v>
      </c>
      <c r="C21" s="37" t="s">
        <v>20</v>
      </c>
      <c r="D21" s="38">
        <v>1</v>
      </c>
      <c r="E21" s="38">
        <v>29</v>
      </c>
      <c r="F21" s="39">
        <v>1128.8</v>
      </c>
      <c r="G21" s="39">
        <v>1128.8</v>
      </c>
      <c r="H21" s="39">
        <v>421.9</v>
      </c>
      <c r="I21" s="39">
        <v>0</v>
      </c>
      <c r="J21" s="40">
        <f t="shared" si="0"/>
        <v>706.9</v>
      </c>
      <c r="K21" s="39">
        <v>934</v>
      </c>
      <c r="L21" s="37" t="s">
        <v>10</v>
      </c>
      <c r="M21" s="37" t="s">
        <v>40</v>
      </c>
      <c r="N21" s="37" t="s">
        <v>41</v>
      </c>
      <c r="O21" s="36"/>
    </row>
    <row r="22" spans="1:16" ht="26" customHeight="1" x14ac:dyDescent="0.3">
      <c r="A22" s="35">
        <v>13</v>
      </c>
      <c r="B22" s="36" t="s">
        <v>30</v>
      </c>
      <c r="C22" s="37" t="s">
        <v>20</v>
      </c>
      <c r="D22" s="38">
        <v>1</v>
      </c>
      <c r="E22" s="38">
        <v>10</v>
      </c>
      <c r="F22" s="39">
        <v>165.6</v>
      </c>
      <c r="G22" s="39">
        <v>165.6</v>
      </c>
      <c r="H22" s="39">
        <v>165.6</v>
      </c>
      <c r="I22" s="39">
        <v>0</v>
      </c>
      <c r="J22" s="40">
        <f t="shared" si="0"/>
        <v>0</v>
      </c>
      <c r="K22" s="39">
        <v>156</v>
      </c>
      <c r="L22" s="37" t="s">
        <v>10</v>
      </c>
      <c r="M22" s="37" t="s">
        <v>40</v>
      </c>
      <c r="N22" s="37" t="s">
        <v>42</v>
      </c>
      <c r="O22" s="36"/>
      <c r="P22" s="18"/>
    </row>
    <row r="23" spans="1:16" ht="26" customHeight="1" x14ac:dyDescent="0.3">
      <c r="A23" s="35">
        <v>14</v>
      </c>
      <c r="B23" s="36" t="s">
        <v>31</v>
      </c>
      <c r="C23" s="37" t="s">
        <v>20</v>
      </c>
      <c r="D23" s="38">
        <v>1</v>
      </c>
      <c r="E23" s="38">
        <v>24</v>
      </c>
      <c r="F23" s="39">
        <v>340.3</v>
      </c>
      <c r="G23" s="39">
        <v>340.3</v>
      </c>
      <c r="H23" s="39">
        <v>289.10000000000002</v>
      </c>
      <c r="I23" s="39">
        <v>51.2</v>
      </c>
      <c r="J23" s="40">
        <f>G23-H23-I23</f>
        <v>0</v>
      </c>
      <c r="K23" s="39">
        <v>321</v>
      </c>
      <c r="L23" s="37" t="s">
        <v>10</v>
      </c>
      <c r="M23" s="37" t="s">
        <v>40</v>
      </c>
      <c r="N23" s="37" t="s">
        <v>41</v>
      </c>
      <c r="O23" s="37"/>
    </row>
    <row r="24" spans="1:16" ht="26" customHeight="1" x14ac:dyDescent="0.3">
      <c r="A24" s="35">
        <v>15</v>
      </c>
      <c r="B24" s="36" t="s">
        <v>32</v>
      </c>
      <c r="C24" s="37" t="s">
        <v>20</v>
      </c>
      <c r="D24" s="38">
        <v>1</v>
      </c>
      <c r="E24" s="38">
        <v>30</v>
      </c>
      <c r="F24" s="39">
        <v>244.3</v>
      </c>
      <c r="G24" s="39">
        <v>244.3</v>
      </c>
      <c r="H24" s="39">
        <v>244.3</v>
      </c>
      <c r="I24" s="39"/>
      <c r="J24" s="40">
        <f t="shared" si="0"/>
        <v>0</v>
      </c>
      <c r="K24" s="39">
        <v>240</v>
      </c>
      <c r="L24" s="37" t="s">
        <v>10</v>
      </c>
      <c r="M24" s="37" t="s">
        <v>40</v>
      </c>
      <c r="N24" s="37" t="s">
        <v>41</v>
      </c>
      <c r="O24" s="36"/>
    </row>
    <row r="25" spans="1:16" ht="26" customHeight="1" x14ac:dyDescent="0.3">
      <c r="A25" s="35">
        <v>16</v>
      </c>
      <c r="B25" s="36" t="s">
        <v>33</v>
      </c>
      <c r="C25" s="37" t="s">
        <v>20</v>
      </c>
      <c r="D25" s="38">
        <v>1</v>
      </c>
      <c r="E25" s="38">
        <v>1</v>
      </c>
      <c r="F25" s="39">
        <v>310.3</v>
      </c>
      <c r="G25" s="39">
        <v>310.3</v>
      </c>
      <c r="H25" s="39">
        <v>310.3</v>
      </c>
      <c r="I25" s="39"/>
      <c r="J25" s="40">
        <f t="shared" si="0"/>
        <v>0</v>
      </c>
      <c r="K25" s="39">
        <v>360</v>
      </c>
      <c r="L25" s="37" t="s">
        <v>10</v>
      </c>
      <c r="M25" s="37" t="s">
        <v>40</v>
      </c>
      <c r="N25" s="37" t="s">
        <v>41</v>
      </c>
      <c r="O25" s="36"/>
    </row>
    <row r="26" spans="1:16" ht="26" customHeight="1" x14ac:dyDescent="0.3">
      <c r="A26" s="35">
        <v>17</v>
      </c>
      <c r="B26" s="36" t="s">
        <v>34</v>
      </c>
      <c r="C26" s="37" t="s">
        <v>20</v>
      </c>
      <c r="D26" s="38">
        <v>1</v>
      </c>
      <c r="E26" s="38">
        <v>11</v>
      </c>
      <c r="F26" s="39">
        <v>139.30000000000001</v>
      </c>
      <c r="G26" s="39">
        <v>139.30000000000001</v>
      </c>
      <c r="H26" s="39">
        <v>139.30000000000001</v>
      </c>
      <c r="I26" s="39"/>
      <c r="J26" s="40">
        <f t="shared" si="0"/>
        <v>0</v>
      </c>
      <c r="K26" s="39">
        <v>132</v>
      </c>
      <c r="L26" s="37" t="s">
        <v>10</v>
      </c>
      <c r="M26" s="37" t="s">
        <v>40</v>
      </c>
      <c r="N26" s="37" t="s">
        <v>42</v>
      </c>
      <c r="O26" s="36"/>
    </row>
    <row r="27" spans="1:16" ht="26" customHeight="1" x14ac:dyDescent="0.3">
      <c r="A27" s="35">
        <v>18</v>
      </c>
      <c r="B27" s="36" t="s">
        <v>35</v>
      </c>
      <c r="C27" s="37" t="s">
        <v>20</v>
      </c>
      <c r="D27" s="41">
        <v>1</v>
      </c>
      <c r="E27" s="41">
        <v>22</v>
      </c>
      <c r="F27" s="39">
        <v>66.599999999999994</v>
      </c>
      <c r="G27" s="39">
        <v>66.599999999999994</v>
      </c>
      <c r="H27" s="39">
        <v>66.599999999999994</v>
      </c>
      <c r="I27" s="39"/>
      <c r="J27" s="40">
        <f t="shared" si="0"/>
        <v>0</v>
      </c>
      <c r="K27" s="39">
        <v>60</v>
      </c>
      <c r="L27" s="37" t="s">
        <v>10</v>
      </c>
      <c r="M27" s="37" t="s">
        <v>40</v>
      </c>
      <c r="N27" s="37" t="s">
        <v>42</v>
      </c>
      <c r="O27" s="36"/>
    </row>
    <row r="28" spans="1:16" ht="26" customHeight="1" x14ac:dyDescent="0.3">
      <c r="A28" s="35">
        <v>19</v>
      </c>
      <c r="B28" s="36" t="s">
        <v>36</v>
      </c>
      <c r="C28" s="37" t="s">
        <v>20</v>
      </c>
      <c r="D28" s="41">
        <v>1</v>
      </c>
      <c r="E28" s="41">
        <v>30</v>
      </c>
      <c r="F28" s="39">
        <v>244.3</v>
      </c>
      <c r="G28" s="39">
        <v>244.3</v>
      </c>
      <c r="H28" s="39">
        <v>244.3</v>
      </c>
      <c r="I28" s="39"/>
      <c r="J28" s="40">
        <f t="shared" si="0"/>
        <v>0</v>
      </c>
      <c r="K28" s="39">
        <v>240</v>
      </c>
      <c r="L28" s="37" t="s">
        <v>10</v>
      </c>
      <c r="M28" s="37" t="s">
        <v>40</v>
      </c>
      <c r="N28" s="37" t="s">
        <v>41</v>
      </c>
      <c r="O28" s="36"/>
    </row>
    <row r="29" spans="1:16" s="64" customFormat="1" ht="26" customHeight="1" x14ac:dyDescent="0.3">
      <c r="A29" s="35">
        <v>20</v>
      </c>
      <c r="B29" s="36" t="s">
        <v>37</v>
      </c>
      <c r="C29" s="37" t="s">
        <v>20</v>
      </c>
      <c r="D29" s="38">
        <v>1</v>
      </c>
      <c r="E29" s="38">
        <v>28</v>
      </c>
      <c r="F29" s="39">
        <v>56.8</v>
      </c>
      <c r="G29" s="39">
        <v>56.8</v>
      </c>
      <c r="H29" s="39">
        <v>38.200000000000003</v>
      </c>
      <c r="I29" s="39">
        <v>18.600000000000001</v>
      </c>
      <c r="J29" s="63">
        <f t="shared" si="0"/>
        <v>0</v>
      </c>
      <c r="K29" s="39"/>
      <c r="L29" s="37" t="s">
        <v>10</v>
      </c>
      <c r="M29" s="37" t="s">
        <v>40</v>
      </c>
      <c r="N29" s="37" t="s">
        <v>42</v>
      </c>
      <c r="O29" s="36"/>
      <c r="P29" s="64" t="s">
        <v>95</v>
      </c>
    </row>
    <row r="30" spans="1:16" s="64" customFormat="1" ht="26" customHeight="1" x14ac:dyDescent="0.3">
      <c r="A30" s="35">
        <v>21</v>
      </c>
      <c r="B30" s="36" t="s">
        <v>38</v>
      </c>
      <c r="C30" s="37" t="s">
        <v>20</v>
      </c>
      <c r="D30" s="41">
        <v>1</v>
      </c>
      <c r="E30" s="41">
        <v>24</v>
      </c>
      <c r="F30" s="39">
        <v>763.2</v>
      </c>
      <c r="G30" s="39">
        <v>763.2</v>
      </c>
      <c r="H30" s="39">
        <v>753.4</v>
      </c>
      <c r="I30" s="39">
        <v>9.8000000000000007</v>
      </c>
      <c r="J30" s="63">
        <f>G30-H30-I30</f>
        <v>6.7501559897209518E-14</v>
      </c>
      <c r="K30" s="39">
        <v>720</v>
      </c>
      <c r="L30" s="37" t="s">
        <v>10</v>
      </c>
      <c r="M30" s="37" t="s">
        <v>40</v>
      </c>
      <c r="N30" s="37" t="s">
        <v>41</v>
      </c>
      <c r="O30" s="36"/>
      <c r="P30" s="64" t="s">
        <v>95</v>
      </c>
    </row>
    <row r="31" spans="1:16" ht="26" customHeight="1" x14ac:dyDescent="0.3">
      <c r="A31" s="35">
        <v>22</v>
      </c>
      <c r="B31" s="36" t="s">
        <v>39</v>
      </c>
      <c r="C31" s="37" t="s">
        <v>20</v>
      </c>
      <c r="D31" s="38">
        <v>1</v>
      </c>
      <c r="E31" s="38">
        <v>10</v>
      </c>
      <c r="F31" s="39">
        <v>140</v>
      </c>
      <c r="G31" s="39">
        <v>140</v>
      </c>
      <c r="H31" s="39">
        <v>140</v>
      </c>
      <c r="I31" s="39"/>
      <c r="J31" s="40">
        <f t="shared" si="0"/>
        <v>0</v>
      </c>
      <c r="K31" s="39">
        <v>132</v>
      </c>
      <c r="L31" s="37" t="s">
        <v>10</v>
      </c>
      <c r="M31" s="37" t="s">
        <v>40</v>
      </c>
      <c r="N31" s="37" t="s">
        <v>42</v>
      </c>
      <c r="O31" s="36"/>
    </row>
    <row r="32" spans="1:16" ht="26" customHeight="1" x14ac:dyDescent="0.3">
      <c r="A32" s="35">
        <v>23</v>
      </c>
      <c r="B32" s="49" t="s">
        <v>88</v>
      </c>
      <c r="C32" s="44" t="s">
        <v>20</v>
      </c>
      <c r="D32" s="38">
        <v>1</v>
      </c>
      <c r="E32" s="38">
        <v>2</v>
      </c>
      <c r="F32" s="39">
        <v>53.3</v>
      </c>
      <c r="G32" s="39">
        <v>53.3</v>
      </c>
      <c r="H32" s="39">
        <v>53.3</v>
      </c>
      <c r="I32" s="39"/>
      <c r="J32" s="40">
        <f t="shared" si="0"/>
        <v>0</v>
      </c>
      <c r="K32" s="39"/>
      <c r="L32" s="37" t="s">
        <v>56</v>
      </c>
      <c r="M32" s="44" t="s">
        <v>57</v>
      </c>
      <c r="N32" s="37" t="s">
        <v>42</v>
      </c>
      <c r="O32" s="36"/>
    </row>
    <row r="33" spans="1:15" ht="26" customHeight="1" x14ac:dyDescent="0.3">
      <c r="A33" s="109">
        <v>24</v>
      </c>
      <c r="B33" s="36" t="s">
        <v>96</v>
      </c>
      <c r="C33" s="37" t="s">
        <v>20</v>
      </c>
      <c r="D33" s="38">
        <v>1</v>
      </c>
      <c r="E33" s="38">
        <v>10</v>
      </c>
      <c r="F33" s="39">
        <v>51</v>
      </c>
      <c r="G33" s="39">
        <v>51</v>
      </c>
      <c r="H33" s="39">
        <v>51</v>
      </c>
      <c r="I33" s="39">
        <v>0</v>
      </c>
      <c r="J33" s="40">
        <f t="shared" si="0"/>
        <v>0</v>
      </c>
      <c r="K33" s="39">
        <v>48</v>
      </c>
      <c r="L33" s="37" t="s">
        <v>10</v>
      </c>
      <c r="M33" s="37" t="s">
        <v>44</v>
      </c>
      <c r="N33" s="37" t="s">
        <v>42</v>
      </c>
      <c r="O33" s="37" t="s">
        <v>45</v>
      </c>
    </row>
    <row r="34" spans="1:15" ht="26" customHeight="1" x14ac:dyDescent="0.3">
      <c r="A34" s="110"/>
      <c r="B34" s="36" t="s">
        <v>96</v>
      </c>
      <c r="C34" s="37" t="s">
        <v>20</v>
      </c>
      <c r="D34" s="38">
        <v>1</v>
      </c>
      <c r="E34" s="38">
        <v>24</v>
      </c>
      <c r="F34" s="39">
        <v>41.4</v>
      </c>
      <c r="G34" s="39">
        <v>41.4</v>
      </c>
      <c r="H34" s="39">
        <v>41.4</v>
      </c>
      <c r="I34" s="39">
        <v>0</v>
      </c>
      <c r="J34" s="40">
        <f t="shared" si="0"/>
        <v>0</v>
      </c>
      <c r="K34" s="39">
        <v>39</v>
      </c>
      <c r="L34" s="37" t="s">
        <v>10</v>
      </c>
      <c r="M34" s="37" t="s">
        <v>44</v>
      </c>
      <c r="N34" s="37" t="s">
        <v>41</v>
      </c>
      <c r="O34" s="37" t="s">
        <v>46</v>
      </c>
    </row>
    <row r="35" spans="1:15" ht="26" customHeight="1" x14ac:dyDescent="0.3">
      <c r="A35" s="111"/>
      <c r="B35" s="36" t="s">
        <v>96</v>
      </c>
      <c r="C35" s="37" t="s">
        <v>20</v>
      </c>
      <c r="D35" s="38">
        <v>1</v>
      </c>
      <c r="E35" s="38">
        <v>22</v>
      </c>
      <c r="F35" s="39">
        <v>17.8</v>
      </c>
      <c r="G35" s="39">
        <v>17.8</v>
      </c>
      <c r="H35" s="39">
        <v>17.8</v>
      </c>
      <c r="I35" s="39">
        <v>0</v>
      </c>
      <c r="J35" s="40">
        <f t="shared" si="0"/>
        <v>0</v>
      </c>
      <c r="K35" s="39">
        <v>16</v>
      </c>
      <c r="L35" s="37" t="s">
        <v>10</v>
      </c>
      <c r="M35" s="37" t="s">
        <v>44</v>
      </c>
      <c r="N35" s="37" t="s">
        <v>42</v>
      </c>
      <c r="O35" s="37" t="s">
        <v>47</v>
      </c>
    </row>
    <row r="36" spans="1:15" ht="26" customHeight="1" x14ac:dyDescent="0.3">
      <c r="A36" s="54" t="s">
        <v>78</v>
      </c>
      <c r="B36" s="51"/>
      <c r="C36" s="6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5"/>
    </row>
    <row r="37" spans="1:15" ht="26" customHeight="1" x14ac:dyDescent="0.3">
      <c r="A37" s="38">
        <v>1</v>
      </c>
      <c r="B37" s="49" t="s">
        <v>80</v>
      </c>
      <c r="C37" s="44" t="s">
        <v>20</v>
      </c>
      <c r="D37" s="47">
        <v>1</v>
      </c>
      <c r="E37" s="47">
        <v>15</v>
      </c>
      <c r="F37" s="45">
        <v>432</v>
      </c>
      <c r="G37" s="45">
        <v>432</v>
      </c>
      <c r="H37" s="45">
        <v>432</v>
      </c>
      <c r="I37" s="45">
        <f>G37-H37</f>
        <v>0</v>
      </c>
      <c r="J37" s="40">
        <f t="shared" si="0"/>
        <v>0</v>
      </c>
      <c r="K37" s="45"/>
      <c r="L37" s="44" t="s">
        <v>56</v>
      </c>
      <c r="M37" s="44" t="s">
        <v>57</v>
      </c>
      <c r="N37" s="44" t="s">
        <v>41</v>
      </c>
      <c r="O37" s="44"/>
    </row>
    <row r="38" spans="1:15" ht="26" customHeight="1" x14ac:dyDescent="0.3">
      <c r="A38" s="38">
        <v>2</v>
      </c>
      <c r="B38" s="49" t="s">
        <v>48</v>
      </c>
      <c r="C38" s="44" t="s">
        <v>20</v>
      </c>
      <c r="D38" s="42">
        <v>1</v>
      </c>
      <c r="E38" s="42">
        <v>15</v>
      </c>
      <c r="F38" s="45">
        <f>774-F37</f>
        <v>342</v>
      </c>
      <c r="G38" s="45">
        <f>774-G37</f>
        <v>342</v>
      </c>
      <c r="H38" s="45">
        <v>342</v>
      </c>
      <c r="I38" s="45">
        <f>G38-H38</f>
        <v>0</v>
      </c>
      <c r="J38" s="40">
        <f t="shared" si="0"/>
        <v>0</v>
      </c>
      <c r="K38" s="45"/>
      <c r="L38" s="44" t="s">
        <v>56</v>
      </c>
      <c r="M38" s="44" t="s">
        <v>57</v>
      </c>
      <c r="N38" s="44" t="s">
        <v>41</v>
      </c>
      <c r="O38" s="44" t="s">
        <v>58</v>
      </c>
    </row>
    <row r="39" spans="1:15" ht="26" customHeight="1" x14ac:dyDescent="0.3">
      <c r="A39" s="38">
        <v>3</v>
      </c>
      <c r="B39" s="49" t="s">
        <v>49</v>
      </c>
      <c r="C39" s="44" t="s">
        <v>20</v>
      </c>
      <c r="D39" s="47">
        <v>1</v>
      </c>
      <c r="E39" s="47">
        <v>10</v>
      </c>
      <c r="F39" s="45">
        <v>310</v>
      </c>
      <c r="G39" s="45">
        <v>310</v>
      </c>
      <c r="H39" s="45">
        <v>310</v>
      </c>
      <c r="I39" s="45"/>
      <c r="J39" s="40">
        <f t="shared" si="0"/>
        <v>0</v>
      </c>
      <c r="K39" s="45">
        <v>292</v>
      </c>
      <c r="L39" s="44" t="s">
        <v>56</v>
      </c>
      <c r="M39" s="44" t="s">
        <v>57</v>
      </c>
      <c r="N39" s="44" t="s">
        <v>42</v>
      </c>
      <c r="O39" s="44"/>
    </row>
    <row r="40" spans="1:15" ht="26" customHeight="1" x14ac:dyDescent="0.3">
      <c r="A40" s="38">
        <v>4</v>
      </c>
      <c r="B40" s="49" t="s">
        <v>50</v>
      </c>
      <c r="C40" s="44" t="s">
        <v>20</v>
      </c>
      <c r="D40" s="42">
        <v>1</v>
      </c>
      <c r="E40" s="42">
        <v>3</v>
      </c>
      <c r="F40" s="45">
        <v>151.1</v>
      </c>
      <c r="G40" s="45">
        <v>151.1</v>
      </c>
      <c r="H40" s="45">
        <v>151.1</v>
      </c>
      <c r="I40" s="45"/>
      <c r="J40" s="40">
        <f t="shared" si="0"/>
        <v>0</v>
      </c>
      <c r="K40" s="45">
        <v>142</v>
      </c>
      <c r="L40" s="44" t="s">
        <v>56</v>
      </c>
      <c r="M40" s="44" t="s">
        <v>57</v>
      </c>
      <c r="N40" s="44" t="s">
        <v>41</v>
      </c>
      <c r="O40" s="44"/>
    </row>
    <row r="41" spans="1:15" ht="26" customHeight="1" x14ac:dyDescent="0.3">
      <c r="A41" s="112">
        <v>5</v>
      </c>
      <c r="B41" s="56" t="s">
        <v>79</v>
      </c>
      <c r="C41" s="44" t="s">
        <v>20</v>
      </c>
      <c r="D41" s="42">
        <v>1</v>
      </c>
      <c r="E41" s="42">
        <v>15</v>
      </c>
      <c r="F41" s="52">
        <v>392.5</v>
      </c>
      <c r="G41" s="52">
        <v>392.5</v>
      </c>
      <c r="H41" s="52">
        <v>392.5</v>
      </c>
      <c r="I41" s="45">
        <f t="shared" ref="I41:I42" si="1">G41-H41</f>
        <v>0</v>
      </c>
      <c r="J41" s="40">
        <f t="shared" si="0"/>
        <v>0</v>
      </c>
      <c r="K41" s="45"/>
      <c r="L41" s="44" t="s">
        <v>56</v>
      </c>
      <c r="M41" s="44" t="s">
        <v>57</v>
      </c>
      <c r="N41" s="44" t="s">
        <v>42</v>
      </c>
      <c r="O41" s="44"/>
    </row>
    <row r="42" spans="1:15" ht="26" customHeight="1" x14ac:dyDescent="0.3">
      <c r="A42" s="114"/>
      <c r="B42" s="56" t="s">
        <v>51</v>
      </c>
      <c r="C42" s="44" t="s">
        <v>20</v>
      </c>
      <c r="D42" s="42">
        <v>1</v>
      </c>
      <c r="E42" s="42">
        <v>15</v>
      </c>
      <c r="F42" s="52">
        <v>1312.9</v>
      </c>
      <c r="G42" s="52">
        <v>1312.9</v>
      </c>
      <c r="H42" s="52">
        <v>1312.9</v>
      </c>
      <c r="I42" s="45">
        <f t="shared" si="1"/>
        <v>0</v>
      </c>
      <c r="J42" s="40">
        <f t="shared" si="0"/>
        <v>0</v>
      </c>
      <c r="K42" s="45"/>
      <c r="L42" s="44" t="s">
        <v>56</v>
      </c>
      <c r="M42" s="44" t="s">
        <v>57</v>
      </c>
      <c r="N42" s="44" t="s">
        <v>42</v>
      </c>
      <c r="O42" s="44"/>
    </row>
    <row r="43" spans="1:15" ht="26" customHeight="1" x14ac:dyDescent="0.3">
      <c r="A43" s="112">
        <v>6</v>
      </c>
      <c r="B43" s="57" t="s">
        <v>52</v>
      </c>
      <c r="C43" s="44" t="s">
        <v>20</v>
      </c>
      <c r="D43" s="47">
        <v>1</v>
      </c>
      <c r="E43" s="47">
        <v>10</v>
      </c>
      <c r="F43" s="45">
        <v>97.7</v>
      </c>
      <c r="G43" s="45">
        <v>97.7</v>
      </c>
      <c r="H43" s="45">
        <v>97.7</v>
      </c>
      <c r="I43" s="45"/>
      <c r="J43" s="40">
        <f t="shared" si="0"/>
        <v>0</v>
      </c>
      <c r="K43" s="45">
        <v>92</v>
      </c>
      <c r="L43" s="44" t="s">
        <v>56</v>
      </c>
      <c r="M43" s="44" t="s">
        <v>44</v>
      </c>
      <c r="N43" s="44" t="s">
        <v>42</v>
      </c>
      <c r="O43" s="49" t="s">
        <v>59</v>
      </c>
    </row>
    <row r="44" spans="1:15" ht="26" customHeight="1" x14ac:dyDescent="0.3">
      <c r="A44" s="113"/>
      <c r="B44" s="57" t="s">
        <v>52</v>
      </c>
      <c r="C44" s="44" t="s">
        <v>20</v>
      </c>
      <c r="D44" s="42">
        <v>1</v>
      </c>
      <c r="E44" s="42">
        <v>3</v>
      </c>
      <c r="F44" s="45">
        <v>155.30000000000001</v>
      </c>
      <c r="G44" s="45">
        <v>155.30000000000001</v>
      </c>
      <c r="H44" s="45">
        <v>155.30000000000001</v>
      </c>
      <c r="I44" s="45"/>
      <c r="J44" s="40">
        <f t="shared" si="0"/>
        <v>0</v>
      </c>
      <c r="K44" s="45">
        <v>146</v>
      </c>
      <c r="L44" s="44" t="s">
        <v>56</v>
      </c>
      <c r="M44" s="44" t="s">
        <v>44</v>
      </c>
      <c r="N44" s="44" t="s">
        <v>41</v>
      </c>
      <c r="O44" s="49" t="s">
        <v>60</v>
      </c>
    </row>
    <row r="45" spans="1:15" ht="26" customHeight="1" x14ac:dyDescent="0.3">
      <c r="A45" s="114"/>
      <c r="B45" s="57" t="s">
        <v>52</v>
      </c>
      <c r="C45" s="44" t="s">
        <v>20</v>
      </c>
      <c r="D45" s="42">
        <v>1</v>
      </c>
      <c r="E45" s="42">
        <v>15</v>
      </c>
      <c r="F45" s="45">
        <v>4290</v>
      </c>
      <c r="G45" s="45">
        <v>4290</v>
      </c>
      <c r="H45" s="45">
        <v>4290</v>
      </c>
      <c r="I45" s="45">
        <f>G45-H45</f>
        <v>0</v>
      </c>
      <c r="J45" s="40">
        <f t="shared" si="0"/>
        <v>0</v>
      </c>
      <c r="K45" s="45"/>
      <c r="L45" s="44" t="s">
        <v>61</v>
      </c>
      <c r="M45" s="44" t="s">
        <v>44</v>
      </c>
      <c r="N45" s="44" t="s">
        <v>42</v>
      </c>
      <c r="O45" s="49" t="s">
        <v>62</v>
      </c>
    </row>
    <row r="46" spans="1:15" ht="26" customHeight="1" x14ac:dyDescent="0.3">
      <c r="A46" s="54" t="s">
        <v>76</v>
      </c>
      <c r="B46" s="51"/>
      <c r="C46" s="6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</row>
    <row r="47" spans="1:15" ht="26" customHeight="1" x14ac:dyDescent="0.3">
      <c r="A47" s="42">
        <v>1</v>
      </c>
      <c r="B47" s="43" t="s">
        <v>63</v>
      </c>
      <c r="C47" s="44" t="s">
        <v>20</v>
      </c>
      <c r="D47" s="42">
        <v>1</v>
      </c>
      <c r="E47" s="42">
        <v>22</v>
      </c>
      <c r="F47" s="45">
        <v>133.30000000000001</v>
      </c>
      <c r="G47" s="45">
        <v>133.30000000000001</v>
      </c>
      <c r="H47" s="45">
        <v>133.30000000000001</v>
      </c>
      <c r="I47" s="39"/>
      <c r="J47" s="40">
        <f t="shared" si="0"/>
        <v>0</v>
      </c>
      <c r="K47" s="45">
        <v>120</v>
      </c>
      <c r="L47" s="44" t="s">
        <v>10</v>
      </c>
      <c r="M47" s="44" t="s">
        <v>68</v>
      </c>
      <c r="N47" s="44" t="s">
        <v>69</v>
      </c>
      <c r="O47" s="46"/>
    </row>
    <row r="48" spans="1:15" ht="26" customHeight="1" x14ac:dyDescent="0.3">
      <c r="A48" s="47">
        <v>2</v>
      </c>
      <c r="B48" s="43" t="s">
        <v>64</v>
      </c>
      <c r="C48" s="44" t="s">
        <v>20</v>
      </c>
      <c r="D48" s="42">
        <v>1</v>
      </c>
      <c r="E48" s="42">
        <v>22</v>
      </c>
      <c r="F48" s="45">
        <v>66.599999999999994</v>
      </c>
      <c r="G48" s="45">
        <v>66.599999999999994</v>
      </c>
      <c r="H48" s="45">
        <v>66.599999999999994</v>
      </c>
      <c r="I48" s="39"/>
      <c r="J48" s="40">
        <f t="shared" si="0"/>
        <v>0</v>
      </c>
      <c r="K48" s="45"/>
      <c r="L48" s="44" t="s">
        <v>10</v>
      </c>
      <c r="M48" s="44" t="s">
        <v>70</v>
      </c>
      <c r="N48" s="44" t="s">
        <v>69</v>
      </c>
      <c r="O48" s="46"/>
    </row>
    <row r="49" spans="1:15" ht="26" customHeight="1" x14ac:dyDescent="0.3">
      <c r="A49" s="47">
        <v>3</v>
      </c>
      <c r="B49" s="43" t="s">
        <v>65</v>
      </c>
      <c r="C49" s="44" t="s">
        <v>20</v>
      </c>
      <c r="D49" s="42">
        <v>1</v>
      </c>
      <c r="E49" s="47">
        <v>15</v>
      </c>
      <c r="F49" s="45">
        <v>70</v>
      </c>
      <c r="G49" s="45">
        <v>70</v>
      </c>
      <c r="H49" s="45">
        <v>70</v>
      </c>
      <c r="I49" s="45">
        <f t="shared" ref="I49:I52" si="2">G49-H49</f>
        <v>0</v>
      </c>
      <c r="J49" s="40">
        <f t="shared" si="0"/>
        <v>0</v>
      </c>
      <c r="K49" s="45">
        <v>259</v>
      </c>
      <c r="L49" s="44" t="s">
        <v>56</v>
      </c>
      <c r="M49" s="44" t="s">
        <v>71</v>
      </c>
      <c r="N49" s="44" t="s">
        <v>72</v>
      </c>
      <c r="O49" s="46"/>
    </row>
    <row r="50" spans="1:15" ht="26" customHeight="1" x14ac:dyDescent="0.3">
      <c r="A50" s="47">
        <v>4</v>
      </c>
      <c r="B50" s="43" t="s">
        <v>66</v>
      </c>
      <c r="C50" s="44" t="s">
        <v>20</v>
      </c>
      <c r="D50" s="42">
        <v>1</v>
      </c>
      <c r="E50" s="47">
        <v>15</v>
      </c>
      <c r="F50" s="45">
        <v>70</v>
      </c>
      <c r="G50" s="45">
        <v>70</v>
      </c>
      <c r="H50" s="45">
        <v>70</v>
      </c>
      <c r="I50" s="45">
        <f t="shared" si="2"/>
        <v>0</v>
      </c>
      <c r="J50" s="40">
        <f t="shared" si="0"/>
        <v>0</v>
      </c>
      <c r="K50" s="45">
        <v>259</v>
      </c>
      <c r="L50" s="44" t="s">
        <v>56</v>
      </c>
      <c r="M50" s="44" t="s">
        <v>71</v>
      </c>
      <c r="N50" s="44" t="s">
        <v>72</v>
      </c>
      <c r="O50" s="46"/>
    </row>
    <row r="51" spans="1:15" ht="26" customHeight="1" x14ac:dyDescent="0.3">
      <c r="A51" s="47">
        <v>5</v>
      </c>
      <c r="B51" s="43" t="s">
        <v>67</v>
      </c>
      <c r="C51" s="44" t="s">
        <v>20</v>
      </c>
      <c r="D51" s="42">
        <v>1</v>
      </c>
      <c r="E51" s="47">
        <v>15</v>
      </c>
      <c r="F51" s="45">
        <v>70</v>
      </c>
      <c r="G51" s="45">
        <v>70</v>
      </c>
      <c r="H51" s="45">
        <v>70</v>
      </c>
      <c r="I51" s="45">
        <f t="shared" si="2"/>
        <v>0</v>
      </c>
      <c r="J51" s="40">
        <f t="shared" si="0"/>
        <v>0</v>
      </c>
      <c r="K51" s="45">
        <v>259</v>
      </c>
      <c r="L51" s="44" t="s">
        <v>56</v>
      </c>
      <c r="M51" s="44" t="s">
        <v>71</v>
      </c>
      <c r="N51" s="44" t="s">
        <v>72</v>
      </c>
      <c r="O51" s="46"/>
    </row>
    <row r="52" spans="1:15" ht="26" customHeight="1" x14ac:dyDescent="0.3">
      <c r="A52" s="106">
        <v>6</v>
      </c>
      <c r="B52" s="48" t="s">
        <v>52</v>
      </c>
      <c r="C52" s="44" t="s">
        <v>20</v>
      </c>
      <c r="D52" s="42">
        <v>1</v>
      </c>
      <c r="E52" s="42">
        <v>15</v>
      </c>
      <c r="F52" s="45">
        <v>435</v>
      </c>
      <c r="G52" s="45">
        <v>435</v>
      </c>
      <c r="H52" s="45">
        <v>435</v>
      </c>
      <c r="I52" s="45">
        <f t="shared" si="2"/>
        <v>0</v>
      </c>
      <c r="J52" s="40">
        <f t="shared" si="0"/>
        <v>0</v>
      </c>
      <c r="K52" s="45"/>
      <c r="L52" s="44" t="s">
        <v>61</v>
      </c>
      <c r="M52" s="44" t="s">
        <v>44</v>
      </c>
      <c r="N52" s="44" t="s">
        <v>69</v>
      </c>
      <c r="O52" s="46"/>
    </row>
    <row r="53" spans="1:15" ht="26" customHeight="1" x14ac:dyDescent="0.3">
      <c r="A53" s="107"/>
      <c r="B53" s="48" t="s">
        <v>52</v>
      </c>
      <c r="C53" s="44" t="s">
        <v>20</v>
      </c>
      <c r="D53" s="42">
        <v>1</v>
      </c>
      <c r="E53" s="42">
        <v>25</v>
      </c>
      <c r="F53" s="45">
        <v>101.2</v>
      </c>
      <c r="G53" s="45">
        <v>101.2</v>
      </c>
      <c r="H53" s="45">
        <v>63.3</v>
      </c>
      <c r="I53" s="39"/>
      <c r="J53" s="40">
        <f t="shared" si="0"/>
        <v>37.900000000000006</v>
      </c>
      <c r="K53" s="45"/>
      <c r="L53" s="44" t="s">
        <v>10</v>
      </c>
      <c r="M53" s="44" t="s">
        <v>44</v>
      </c>
      <c r="N53" s="44" t="s">
        <v>72</v>
      </c>
      <c r="O53" s="46"/>
    </row>
    <row r="54" spans="1:15" ht="26" customHeight="1" x14ac:dyDescent="0.3">
      <c r="A54" s="108"/>
      <c r="B54" s="48" t="s">
        <v>52</v>
      </c>
      <c r="C54" s="44" t="s">
        <v>20</v>
      </c>
      <c r="D54" s="42">
        <v>1</v>
      </c>
      <c r="E54" s="42">
        <v>13</v>
      </c>
      <c r="F54" s="45">
        <v>37.799999999999997</v>
      </c>
      <c r="G54" s="45">
        <v>37.799999999999997</v>
      </c>
      <c r="H54" s="45">
        <v>37.799999999999997</v>
      </c>
      <c r="I54" s="39"/>
      <c r="J54" s="40">
        <f t="shared" si="0"/>
        <v>0</v>
      </c>
      <c r="K54" s="45"/>
      <c r="L54" s="44" t="s">
        <v>73</v>
      </c>
      <c r="M54" s="44" t="s">
        <v>74</v>
      </c>
      <c r="N54" s="44" t="s">
        <v>69</v>
      </c>
      <c r="O54" s="46"/>
    </row>
    <row r="55" spans="1:15" ht="26" customHeight="1" x14ac:dyDescent="0.3">
      <c r="A55" s="54" t="s">
        <v>83</v>
      </c>
      <c r="B55" s="48"/>
      <c r="C55" s="44"/>
      <c r="D55" s="42"/>
      <c r="E55" s="42"/>
      <c r="F55" s="45"/>
      <c r="G55" s="45"/>
      <c r="H55" s="45"/>
      <c r="I55" s="39"/>
      <c r="J55" s="40"/>
      <c r="K55" s="45"/>
      <c r="L55" s="44"/>
      <c r="M55" s="44"/>
      <c r="N55" s="44"/>
      <c r="O55" s="46"/>
    </row>
    <row r="56" spans="1:15" ht="26" customHeight="1" x14ac:dyDescent="0.3">
      <c r="A56" s="58">
        <v>1</v>
      </c>
      <c r="B56" s="59" t="s">
        <v>84</v>
      </c>
      <c r="C56" s="66" t="s">
        <v>20</v>
      </c>
      <c r="D56" s="61">
        <v>1</v>
      </c>
      <c r="E56" s="42">
        <v>2</v>
      </c>
      <c r="F56" s="53">
        <v>176</v>
      </c>
      <c r="G56" s="53">
        <v>176</v>
      </c>
      <c r="H56" s="53">
        <v>176</v>
      </c>
      <c r="I56" s="39"/>
      <c r="J56" s="40"/>
      <c r="K56" s="45">
        <v>189</v>
      </c>
      <c r="L56" s="44" t="s">
        <v>56</v>
      </c>
      <c r="M56" s="44" t="s">
        <v>57</v>
      </c>
      <c r="N56" s="44" t="s">
        <v>69</v>
      </c>
      <c r="O56" s="46"/>
    </row>
    <row r="57" spans="1:15" ht="26" customHeight="1" x14ac:dyDescent="0.3">
      <c r="A57" s="58">
        <v>2</v>
      </c>
      <c r="B57" s="59" t="s">
        <v>85</v>
      </c>
      <c r="C57" s="66" t="s">
        <v>20</v>
      </c>
      <c r="D57" s="61">
        <v>1</v>
      </c>
      <c r="E57" s="42">
        <v>2</v>
      </c>
      <c r="F57" s="53">
        <v>176</v>
      </c>
      <c r="G57" s="53">
        <v>176</v>
      </c>
      <c r="H57" s="53">
        <v>176</v>
      </c>
      <c r="I57" s="39"/>
      <c r="J57" s="40"/>
      <c r="K57" s="45">
        <v>189</v>
      </c>
      <c r="L57" s="44" t="s">
        <v>56</v>
      </c>
      <c r="M57" s="44" t="s">
        <v>57</v>
      </c>
      <c r="N57" s="44" t="s">
        <v>69</v>
      </c>
      <c r="O57" s="46"/>
    </row>
    <row r="58" spans="1:15" ht="26" customHeight="1" x14ac:dyDescent="0.3">
      <c r="A58" s="54" t="s">
        <v>91</v>
      </c>
      <c r="B58" s="62"/>
      <c r="C58" s="66"/>
      <c r="D58" s="61"/>
      <c r="E58" s="42"/>
      <c r="F58" s="53"/>
      <c r="G58" s="53"/>
      <c r="H58" s="53"/>
      <c r="I58" s="39"/>
      <c r="J58" s="40"/>
      <c r="K58" s="45"/>
      <c r="L58" s="44"/>
      <c r="M58" s="44"/>
      <c r="N58" s="44"/>
      <c r="O58" s="46"/>
    </row>
    <row r="59" spans="1:15" ht="26" customHeight="1" x14ac:dyDescent="0.3">
      <c r="A59" s="58">
        <v>1</v>
      </c>
      <c r="B59" s="60" t="s">
        <v>86</v>
      </c>
      <c r="C59" s="66" t="s">
        <v>20</v>
      </c>
      <c r="D59" s="61">
        <v>1</v>
      </c>
      <c r="E59" s="42">
        <v>2</v>
      </c>
      <c r="F59" s="53">
        <v>53.7</v>
      </c>
      <c r="G59" s="53">
        <v>53.7</v>
      </c>
      <c r="H59" s="53">
        <v>53.7</v>
      </c>
      <c r="I59" s="39"/>
      <c r="J59" s="40"/>
      <c r="K59" s="45">
        <v>58.8</v>
      </c>
      <c r="L59" s="44" t="s">
        <v>56</v>
      </c>
      <c r="M59" s="44" t="s">
        <v>57</v>
      </c>
      <c r="N59" s="44" t="s">
        <v>69</v>
      </c>
      <c r="O59" s="46"/>
    </row>
    <row r="60" spans="1:15" ht="26" customHeight="1" x14ac:dyDescent="0.3">
      <c r="A60" s="58">
        <v>2</v>
      </c>
      <c r="B60" s="60" t="s">
        <v>38</v>
      </c>
      <c r="C60" s="66" t="s">
        <v>20</v>
      </c>
      <c r="D60" s="61">
        <v>1</v>
      </c>
      <c r="E60" s="42">
        <v>2</v>
      </c>
      <c r="F60" s="53">
        <v>53.7</v>
      </c>
      <c r="G60" s="53">
        <v>53.7</v>
      </c>
      <c r="H60" s="53">
        <v>53.7</v>
      </c>
      <c r="I60" s="39"/>
      <c r="J60" s="40"/>
      <c r="K60" s="45">
        <v>58.8</v>
      </c>
      <c r="L60" s="44" t="s">
        <v>56</v>
      </c>
      <c r="M60" s="44" t="s">
        <v>57</v>
      </c>
      <c r="N60" s="44" t="s">
        <v>69</v>
      </c>
      <c r="O60" s="46"/>
    </row>
    <row r="61" spans="1:15" ht="26" customHeight="1" x14ac:dyDescent="0.3">
      <c r="A61" s="58">
        <v>3</v>
      </c>
      <c r="B61" s="60" t="s">
        <v>87</v>
      </c>
      <c r="C61" s="66" t="s">
        <v>20</v>
      </c>
      <c r="D61" s="61">
        <v>1</v>
      </c>
      <c r="E61" s="42">
        <v>2</v>
      </c>
      <c r="F61" s="53">
        <v>53.7</v>
      </c>
      <c r="G61" s="53">
        <v>53.7</v>
      </c>
      <c r="H61" s="53">
        <v>53.7</v>
      </c>
      <c r="I61" s="39"/>
      <c r="J61" s="40"/>
      <c r="K61" s="45">
        <v>58.8</v>
      </c>
      <c r="L61" s="44" t="s">
        <v>56</v>
      </c>
      <c r="M61" s="44" t="s">
        <v>57</v>
      </c>
      <c r="N61" s="44" t="s">
        <v>69</v>
      </c>
      <c r="O61" s="46"/>
    </row>
    <row r="62" spans="1:15" s="5" customFormat="1" ht="21" customHeight="1" x14ac:dyDescent="0.25">
      <c r="A62" s="104" t="s">
        <v>11</v>
      </c>
      <c r="B62" s="105"/>
      <c r="C62" s="22"/>
      <c r="D62" s="22"/>
      <c r="E62" s="22"/>
      <c r="F62" s="23">
        <f t="shared" ref="F62:K62" si="3">SUM(F10:F61)</f>
        <v>15503.200000000003</v>
      </c>
      <c r="G62" s="23">
        <f t="shared" si="3"/>
        <v>15503.200000000003</v>
      </c>
      <c r="H62" s="23">
        <f t="shared" si="3"/>
        <v>14557</v>
      </c>
      <c r="I62" s="23">
        <f t="shared" si="3"/>
        <v>201.4</v>
      </c>
      <c r="J62" s="23">
        <f t="shared" si="3"/>
        <v>744.80000000000007</v>
      </c>
      <c r="K62" s="23">
        <f t="shared" si="3"/>
        <v>7821.4000000000005</v>
      </c>
      <c r="L62" s="22"/>
      <c r="M62" s="22"/>
      <c r="N62" s="22"/>
      <c r="O62" s="22"/>
    </row>
  </sheetData>
  <autoFilter ref="A8:P62" xr:uid="{00000000-0009-0000-0000-000000000000}"/>
  <mergeCells count="23">
    <mergeCell ref="A62:B62"/>
    <mergeCell ref="A52:A54"/>
    <mergeCell ref="L5:L6"/>
    <mergeCell ref="N5:N6"/>
    <mergeCell ref="A33:A35"/>
    <mergeCell ref="A43:A45"/>
    <mergeCell ref="A41:A42"/>
    <mergeCell ref="A1:O1"/>
    <mergeCell ref="A4:O4"/>
    <mergeCell ref="A3:O3"/>
    <mergeCell ref="A2:O2"/>
    <mergeCell ref="M5:M6"/>
    <mergeCell ref="A5:A6"/>
    <mergeCell ref="B5:B6"/>
    <mergeCell ref="C5:C6"/>
    <mergeCell ref="D5:D6"/>
    <mergeCell ref="E5:E6"/>
    <mergeCell ref="F5:F6"/>
    <mergeCell ref="H5:H6"/>
    <mergeCell ref="I5:I6"/>
    <mergeCell ref="O5:O6"/>
    <mergeCell ref="G5:G6"/>
    <mergeCell ref="K5:K6"/>
  </mergeCells>
  <pageMargins left="0.23622047244094499" right="0.23622047244094499" top="0.27559055118110198" bottom="0.196850393700787" header="0.31496062992126" footer="0.2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DS DAT MAT</vt:lpstr>
      <vt:lpstr>DS DAT LUC</vt:lpstr>
      <vt:lpstr>DS CMD</vt:lpstr>
      <vt:lpstr>'DS CMD'!Print_Titles</vt:lpstr>
      <vt:lpstr>'DS DAT LUC'!Print_Titles</vt:lpstr>
      <vt:lpstr>'DS DAT 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FPTSHOP</dc:creator>
  <cp:lastModifiedBy>Le Tien Duat</cp:lastModifiedBy>
  <cp:lastPrinted>2024-06-05T08:07:45Z</cp:lastPrinted>
  <dcterms:created xsi:type="dcterms:W3CDTF">2018-11-12T04:24:59Z</dcterms:created>
  <dcterms:modified xsi:type="dcterms:W3CDTF">2024-06-05T08:15:05Z</dcterms:modified>
</cp:coreProperties>
</file>